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ProTrader\ProTrader\Football Trading Club\Pro-Genie X5\Results\"/>
    </mc:Choice>
  </mc:AlternateContent>
  <xr:revisionPtr revIDLastSave="0" documentId="13_ncr:1_{6246DEFA-BF6A-469D-8483-C19C444EB8BC}" xr6:coauthVersionLast="47" xr6:coauthVersionMax="47" xr10:uidLastSave="{00000000-0000-0000-0000-000000000000}"/>
  <bookViews>
    <workbookView xWindow="-108" yWindow="-108" windowWidth="23256" windowHeight="12816" xr2:uid="{00000000-000D-0000-FFFF-FFFF00000000}"/>
  </bookViews>
  <sheets>
    <sheet name="PGX5 2024 - DAILY SELECTIONS" sheetId="1" r:id="rId1"/>
  </sheets>
  <definedNames>
    <definedName name="_xlnm._FilterDatabase" localSheetId="0" hidden="1">'PGX5 2024 - DAILY SELECTIONS'!$B$6:$O$969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4" i="1" l="1"/>
  <c r="I4" i="1"/>
  <c r="N591" i="1" l="1"/>
  <c r="N592" i="1"/>
  <c r="N596" i="1"/>
  <c r="N600" i="1"/>
  <c r="N606" i="1"/>
  <c r="M607" i="1"/>
  <c r="N607" i="1"/>
  <c r="M608" i="1"/>
  <c r="N608" i="1" s="1"/>
  <c r="N617" i="1"/>
  <c r="N618" i="1"/>
  <c r="N619" i="1"/>
  <c r="M620" i="1"/>
  <c r="N620" i="1"/>
  <c r="M621" i="1"/>
  <c r="N621" i="1"/>
  <c r="N624" i="1"/>
  <c r="M628" i="1"/>
  <c r="N628" i="1"/>
  <c r="M629" i="1"/>
  <c r="N629" i="1"/>
  <c r="N630" i="1"/>
  <c r="N632" i="1"/>
  <c r="N634" i="1"/>
  <c r="N635" i="1"/>
  <c r="N638" i="1"/>
  <c r="N639" i="1"/>
  <c r="N640" i="1"/>
  <c r="N642" i="1"/>
  <c r="N644" i="1"/>
  <c r="N646" i="1"/>
  <c r="N648" i="1"/>
  <c r="N649" i="1"/>
  <c r="N650" i="1"/>
  <c r="N652" i="1"/>
  <c r="N653" i="1"/>
  <c r="N655" i="1"/>
  <c r="N656" i="1"/>
  <c r="N659" i="1"/>
  <c r="N663" i="1"/>
  <c r="N664" i="1"/>
  <c r="N665" i="1"/>
  <c r="N667" i="1"/>
  <c r="N668" i="1"/>
  <c r="N670" i="1"/>
  <c r="N671" i="1"/>
  <c r="N674" i="1"/>
  <c r="N675" i="1"/>
  <c r="N676" i="1"/>
  <c r="N678" i="1"/>
  <c r="N679" i="1"/>
  <c r="N682" i="1"/>
  <c r="N685" i="1"/>
  <c r="N689" i="1"/>
  <c r="N690" i="1"/>
  <c r="N691" i="1"/>
  <c r="N692" i="1"/>
  <c r="N695" i="1"/>
  <c r="N696" i="1"/>
  <c r="N697" i="1"/>
  <c r="N698" i="1"/>
  <c r="N699" i="1"/>
  <c r="N700" i="1"/>
  <c r="N701" i="1"/>
  <c r="N703" i="1"/>
  <c r="N704" i="1"/>
  <c r="N707" i="1"/>
  <c r="N709" i="1"/>
  <c r="N710" i="1"/>
  <c r="N711" i="1"/>
  <c r="N712" i="1"/>
  <c r="N713" i="1"/>
  <c r="N715" i="1"/>
  <c r="N718" i="1"/>
  <c r="N719" i="1"/>
  <c r="N721" i="1"/>
  <c r="N723" i="1"/>
  <c r="N724" i="1"/>
  <c r="N725" i="1"/>
  <c r="N726" i="1"/>
  <c r="N727" i="1"/>
  <c r="N728" i="1"/>
  <c r="N730" i="1"/>
  <c r="N731" i="1"/>
  <c r="N732" i="1"/>
  <c r="N733" i="1"/>
  <c r="N734" i="1"/>
  <c r="N735" i="1"/>
  <c r="N737" i="1"/>
  <c r="N738" i="1"/>
  <c r="N739" i="1"/>
  <c r="N740" i="1"/>
  <c r="N741" i="1"/>
  <c r="N744" i="1"/>
  <c r="N747" i="1"/>
  <c r="N748" i="1"/>
  <c r="N751" i="1"/>
  <c r="N754" i="1"/>
  <c r="N756" i="1"/>
  <c r="N759" i="1"/>
  <c r="N760" i="1"/>
  <c r="N761" i="1"/>
  <c r="N762" i="1"/>
  <c r="N763" i="1"/>
  <c r="N765" i="1"/>
  <c r="N768" i="1"/>
  <c r="N770" i="1"/>
  <c r="N771" i="1"/>
  <c r="N772" i="1"/>
  <c r="N773" i="1"/>
  <c r="N775" i="1"/>
  <c r="N776" i="1"/>
  <c r="N777" i="1"/>
  <c r="N778" i="1"/>
  <c r="N779" i="1"/>
  <c r="N781" i="1"/>
  <c r="N782" i="1"/>
  <c r="N784" i="1"/>
  <c r="N787" i="1"/>
  <c r="N795" i="1"/>
  <c r="N797" i="1"/>
  <c r="N798" i="1"/>
  <c r="N801" i="1"/>
  <c r="N802" i="1"/>
  <c r="N803" i="1"/>
  <c r="N804" i="1"/>
  <c r="N808" i="1"/>
  <c r="N810" i="1"/>
  <c r="N812" i="1"/>
  <c r="N813" i="1"/>
  <c r="N814" i="1"/>
  <c r="N815" i="1"/>
  <c r="N816" i="1"/>
  <c r="N818" i="1"/>
  <c r="N819" i="1"/>
  <c r="N820" i="1"/>
  <c r="N821" i="1"/>
  <c r="N822" i="1"/>
  <c r="N824" i="1"/>
  <c r="N825" i="1"/>
  <c r="N827" i="1"/>
  <c r="N829" i="1"/>
  <c r="N830" i="1"/>
  <c r="N831" i="1"/>
  <c r="N832" i="1"/>
  <c r="N837" i="1"/>
  <c r="N838" i="1"/>
  <c r="N839" i="1"/>
  <c r="N842" i="1"/>
  <c r="N843" i="1"/>
  <c r="N847" i="1"/>
  <c r="N848" i="1"/>
  <c r="N850" i="1"/>
  <c r="N851" i="1"/>
  <c r="N852" i="1"/>
  <c r="N854" i="1"/>
  <c r="N855" i="1"/>
  <c r="N856" i="1"/>
  <c r="N857" i="1"/>
  <c r="N860" i="1"/>
  <c r="N861" i="1"/>
  <c r="N862" i="1"/>
  <c r="N865" i="1"/>
  <c r="N869" i="1"/>
  <c r="N870" i="1"/>
  <c r="N871" i="1"/>
  <c r="N872" i="1"/>
  <c r="N873" i="1"/>
  <c r="N874" i="1"/>
  <c r="N876" i="1"/>
  <c r="N878" i="1"/>
  <c r="N881" i="1"/>
  <c r="N882" i="1"/>
  <c r="N884" i="1"/>
  <c r="N886" i="1"/>
  <c r="N888" i="1"/>
  <c r="N889" i="1"/>
  <c r="N890" i="1"/>
  <c r="N891" i="1"/>
  <c r="N892" i="1"/>
  <c r="N893" i="1"/>
  <c r="N894" i="1"/>
  <c r="N896" i="1"/>
  <c r="N899" i="1"/>
  <c r="N900" i="1"/>
  <c r="N901" i="1"/>
  <c r="N902" i="1"/>
  <c r="N908" i="1"/>
  <c r="N909" i="1"/>
  <c r="N911" i="1"/>
  <c r="N912" i="1"/>
  <c r="N916" i="1"/>
  <c r="N917" i="1"/>
  <c r="N920" i="1"/>
  <c r="N923" i="1"/>
  <c r="N925" i="1"/>
  <c r="N926" i="1"/>
  <c r="N929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4" i="1"/>
  <c r="N949" i="1"/>
  <c r="N951" i="1"/>
  <c r="N952" i="1"/>
  <c r="N954" i="1"/>
  <c r="N955" i="1"/>
  <c r="N957" i="1"/>
  <c r="N959" i="1"/>
  <c r="N961" i="1"/>
  <c r="N962" i="1"/>
  <c r="N963" i="1"/>
  <c r="N967" i="1"/>
  <c r="N968" i="1"/>
  <c r="N9" i="1"/>
  <c r="N11" i="1"/>
  <c r="N12" i="1"/>
  <c r="N13" i="1"/>
  <c r="N15" i="1"/>
  <c r="N17" i="1"/>
  <c r="N26" i="1"/>
  <c r="N31" i="1"/>
  <c r="N32" i="1"/>
  <c r="N34" i="1"/>
  <c r="N36" i="1"/>
  <c r="N38" i="1"/>
  <c r="N40" i="1"/>
  <c r="N41" i="1"/>
  <c r="N44" i="1"/>
  <c r="M45" i="1"/>
  <c r="N45" i="1"/>
  <c r="N48" i="1"/>
  <c r="N50" i="1"/>
  <c r="N51" i="1"/>
  <c r="N54" i="1"/>
  <c r="N56" i="1"/>
  <c r="N58" i="1"/>
  <c r="N60" i="1"/>
  <c r="N65" i="1"/>
  <c r="M66" i="1"/>
  <c r="N66" i="1"/>
  <c r="N69" i="1"/>
  <c r="N73" i="1"/>
  <c r="N74" i="1"/>
  <c r="N75" i="1"/>
  <c r="N79" i="1"/>
  <c r="M81" i="1"/>
  <c r="N81" i="1"/>
  <c r="M84" i="1"/>
  <c r="N84" i="1"/>
  <c r="M85" i="1"/>
  <c r="N85" i="1"/>
  <c r="M86" i="1"/>
  <c r="N86" i="1"/>
  <c r="N88" i="1"/>
  <c r="N89" i="1"/>
  <c r="M90" i="1"/>
  <c r="N90" i="1"/>
  <c r="N91" i="1"/>
  <c r="M93" i="1"/>
  <c r="N93" i="1"/>
  <c r="M94" i="1"/>
  <c r="N94" i="1"/>
  <c r="N100" i="1"/>
  <c r="N102" i="1"/>
  <c r="N104" i="1"/>
  <c r="N108" i="1"/>
  <c r="N111" i="1"/>
  <c r="N112" i="1"/>
  <c r="N114" i="1"/>
  <c r="N117" i="1"/>
  <c r="N122" i="1"/>
  <c r="N125" i="1"/>
  <c r="N127" i="1"/>
  <c r="N129" i="1"/>
  <c r="N130" i="1"/>
  <c r="N132" i="1"/>
  <c r="N137" i="1"/>
  <c r="N138" i="1"/>
  <c r="N140" i="1"/>
  <c r="N143" i="1"/>
  <c r="N144" i="1"/>
  <c r="N148" i="1"/>
  <c r="N149" i="1"/>
  <c r="N150" i="1"/>
  <c r="N151" i="1"/>
  <c r="N155" i="1"/>
  <c r="N157" i="1"/>
  <c r="M158" i="1"/>
  <c r="N158" i="1"/>
  <c r="N159" i="1"/>
  <c r="N160" i="1"/>
  <c r="N162" i="1"/>
  <c r="N165" i="1"/>
  <c r="N168" i="1"/>
  <c r="N170" i="1"/>
  <c r="N173" i="1"/>
  <c r="N174" i="1"/>
  <c r="N175" i="1"/>
  <c r="N180" i="1"/>
  <c r="N181" i="1"/>
  <c r="N184" i="1"/>
  <c r="M185" i="1"/>
  <c r="N185" i="1"/>
  <c r="M186" i="1"/>
  <c r="N186" i="1"/>
  <c r="M191" i="1"/>
  <c r="N191" i="1"/>
  <c r="M192" i="1"/>
  <c r="N192" i="1"/>
  <c r="M195" i="1"/>
  <c r="N195" i="1"/>
  <c r="M196" i="1"/>
  <c r="N196" i="1"/>
  <c r="N197" i="1"/>
  <c r="M199" i="1"/>
  <c r="N199" i="1"/>
  <c r="M200" i="1"/>
  <c r="N200" i="1"/>
  <c r="M201" i="1"/>
  <c r="N201" i="1"/>
  <c r="M203" i="1"/>
  <c r="N203" i="1"/>
  <c r="M204" i="1"/>
  <c r="N204" i="1"/>
  <c r="N207" i="1"/>
  <c r="M209" i="1"/>
  <c r="N209" i="1"/>
  <c r="N211" i="1"/>
  <c r="N214" i="1"/>
  <c r="N215" i="1"/>
  <c r="N216" i="1"/>
  <c r="N217" i="1"/>
  <c r="N218" i="1"/>
  <c r="M219" i="1"/>
  <c r="N219" i="1"/>
  <c r="N220" i="1"/>
  <c r="N224" i="1"/>
  <c r="N225" i="1"/>
  <c r="N228" i="1"/>
  <c r="N232" i="1"/>
  <c r="N234" i="1"/>
  <c r="N235" i="1"/>
  <c r="N238" i="1"/>
  <c r="N239" i="1"/>
  <c r="N240" i="1"/>
  <c r="N241" i="1"/>
  <c r="N245" i="1"/>
  <c r="N246" i="1"/>
  <c r="N247" i="1"/>
  <c r="N250" i="1"/>
  <c r="N252" i="1"/>
  <c r="M253" i="1"/>
  <c r="N253" i="1"/>
  <c r="M254" i="1"/>
  <c r="N254" i="1"/>
  <c r="N255" i="1"/>
  <c r="N256" i="1"/>
  <c r="N259" i="1"/>
  <c r="N260" i="1"/>
  <c r="M261" i="1"/>
  <c r="N261" i="1"/>
  <c r="N266" i="1"/>
  <c r="N267" i="1"/>
  <c r="N271" i="1"/>
  <c r="N272" i="1"/>
  <c r="M273" i="1"/>
  <c r="N273" i="1"/>
  <c r="N275" i="1"/>
  <c r="N277" i="1"/>
  <c r="N281" i="1"/>
  <c r="N282" i="1"/>
  <c r="N283" i="1"/>
  <c r="N286" i="1"/>
  <c r="M288" i="1"/>
  <c r="N288" i="1"/>
  <c r="M289" i="1"/>
  <c r="N289" i="1"/>
  <c r="N290" i="1"/>
  <c r="N291" i="1"/>
  <c r="N295" i="1"/>
  <c r="M296" i="1"/>
  <c r="N296" i="1"/>
  <c r="N298" i="1"/>
  <c r="N299" i="1"/>
  <c r="N306" i="1"/>
  <c r="N309" i="1"/>
  <c r="N310" i="1"/>
  <c r="N312" i="1"/>
  <c r="N313" i="1"/>
  <c r="N317" i="1"/>
  <c r="N318" i="1"/>
  <c r="N319" i="1"/>
  <c r="N321" i="1"/>
  <c r="N322" i="1"/>
  <c r="M323" i="1"/>
  <c r="N323" i="1"/>
  <c r="M324" i="1"/>
  <c r="N324" i="1"/>
  <c r="N325" i="1"/>
  <c r="N327" i="1"/>
  <c r="N328" i="1"/>
  <c r="N329" i="1"/>
  <c r="M331" i="1"/>
  <c r="N331" i="1"/>
  <c r="M332" i="1"/>
  <c r="N332" i="1"/>
  <c r="N335" i="1"/>
  <c r="N336" i="1"/>
  <c r="N345" i="1"/>
  <c r="N351" i="1"/>
  <c r="N352" i="1"/>
  <c r="N353" i="1"/>
  <c r="N354" i="1"/>
  <c r="N356" i="1"/>
  <c r="M358" i="1"/>
  <c r="N358" i="1"/>
  <c r="N360" i="1"/>
  <c r="N363" i="1"/>
  <c r="N364" i="1"/>
  <c r="M365" i="1"/>
  <c r="N365" i="1"/>
  <c r="M366" i="1"/>
  <c r="N366" i="1"/>
  <c r="N367" i="1"/>
  <c r="N370" i="1"/>
  <c r="N371" i="1"/>
  <c r="M372" i="1"/>
  <c r="N372" i="1"/>
  <c r="N375" i="1"/>
  <c r="N377" i="1"/>
  <c r="N378" i="1"/>
  <c r="N379" i="1"/>
  <c r="N381" i="1"/>
  <c r="N383" i="1"/>
  <c r="N392" i="1"/>
  <c r="N397" i="1"/>
  <c r="N398" i="1"/>
  <c r="N400" i="1"/>
  <c r="N402" i="1"/>
  <c r="N405" i="1"/>
  <c r="N409" i="1"/>
  <c r="N410" i="1"/>
  <c r="N412" i="1"/>
  <c r="N415" i="1"/>
  <c r="N416" i="1"/>
  <c r="N418" i="1"/>
  <c r="N419" i="1"/>
  <c r="N422" i="1"/>
  <c r="N423" i="1"/>
  <c r="N424" i="1"/>
  <c r="N428" i="1"/>
  <c r="N431" i="1"/>
  <c r="N432" i="1"/>
  <c r="N437" i="1"/>
  <c r="N441" i="1"/>
  <c r="N442" i="1"/>
  <c r="N443" i="1"/>
  <c r="N447" i="1"/>
  <c r="M449" i="1"/>
  <c r="N449" i="1"/>
  <c r="M452" i="1"/>
  <c r="N452" i="1"/>
  <c r="M453" i="1"/>
  <c r="N453" i="1"/>
  <c r="M454" i="1"/>
  <c r="N454" i="1"/>
  <c r="N456" i="1"/>
  <c r="N457" i="1"/>
  <c r="M458" i="1"/>
  <c r="N458" i="1"/>
  <c r="N459" i="1"/>
  <c r="M461" i="1"/>
  <c r="N461" i="1"/>
  <c r="M462" i="1"/>
  <c r="N462" i="1"/>
  <c r="N471" i="1"/>
  <c r="N475" i="1"/>
  <c r="N477" i="1"/>
  <c r="N480" i="1"/>
  <c r="N482" i="1"/>
  <c r="N484" i="1"/>
  <c r="N485" i="1"/>
  <c r="N490" i="1"/>
  <c r="N491" i="1"/>
  <c r="N492" i="1"/>
  <c r="N494" i="1"/>
  <c r="N495" i="1"/>
  <c r="N498" i="1"/>
  <c r="N501" i="1"/>
  <c r="N502" i="1"/>
  <c r="N503" i="1"/>
  <c r="N505" i="1"/>
  <c r="N506" i="1"/>
  <c r="N508" i="1"/>
  <c r="N509" i="1"/>
  <c r="N510" i="1"/>
  <c r="N511" i="1"/>
  <c r="N512" i="1"/>
  <c r="N516" i="1"/>
  <c r="M517" i="1"/>
  <c r="N517" i="1"/>
  <c r="N525" i="1"/>
  <c r="N528" i="1"/>
  <c r="N529" i="1"/>
  <c r="N530" i="1"/>
  <c r="N532" i="1"/>
  <c r="N536" i="1"/>
  <c r="N537" i="1"/>
  <c r="N539" i="1"/>
  <c r="N540" i="1"/>
  <c r="N542" i="1"/>
  <c r="N543" i="1"/>
  <c r="N546" i="1"/>
  <c r="N548" i="1"/>
  <c r="N550" i="1"/>
  <c r="N551" i="1"/>
  <c r="N552" i="1"/>
  <c r="N553" i="1"/>
  <c r="N557" i="1"/>
  <c r="N558" i="1"/>
  <c r="N559" i="1"/>
  <c r="N562" i="1"/>
  <c r="N563" i="1"/>
  <c r="N566" i="1"/>
  <c r="N567" i="1"/>
  <c r="N568" i="1"/>
  <c r="N569" i="1"/>
  <c r="N572" i="1"/>
  <c r="N573" i="1"/>
  <c r="N575" i="1"/>
  <c r="N576" i="1"/>
  <c r="N579" i="1"/>
  <c r="N585" i="1"/>
  <c r="N587" i="1"/>
  <c r="C7" i="1" l="1"/>
  <c r="G161" i="1" l="1"/>
  <c r="L7" i="1" l="1"/>
  <c r="I7" i="1" l="1"/>
  <c r="M7" i="1" s="1"/>
  <c r="B8" i="1" l="1"/>
  <c r="B9" i="1" l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4" i="1" s="1"/>
  <c r="B425" i="1" s="1"/>
  <c r="B426" i="1" s="1"/>
  <c r="B428" i="1" s="1"/>
  <c r="B429" i="1" s="1"/>
  <c r="B430" i="1" s="1"/>
  <c r="B431" i="1" s="1"/>
  <c r="B432" i="1" s="1"/>
  <c r="B433" i="1" s="1"/>
  <c r="B435" i="1" s="1"/>
  <c r="C8" i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1" i="1" s="1"/>
  <c r="C132" i="1" s="1"/>
  <c r="C133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6" i="1" s="1"/>
  <c r="C147" i="1" s="1"/>
  <c r="C148" i="1" s="1"/>
  <c r="C149" i="1" s="1"/>
  <c r="C150" i="1" s="1"/>
  <c r="C151" i="1" s="1"/>
  <c r="C152" i="1" s="1"/>
  <c r="C153" i="1" s="1"/>
  <c r="C154" i="1" s="1"/>
  <c r="C155" i="1" s="1"/>
  <c r="C156" i="1" s="1"/>
  <c r="C157" i="1" s="1"/>
  <c r="C158" i="1" s="1"/>
  <c r="C159" i="1" s="1"/>
  <c r="C160" i="1" s="1"/>
  <c r="C161" i="1" s="1"/>
  <c r="C162" i="1" s="1"/>
  <c r="C163" i="1" s="1"/>
  <c r="C164" i="1" s="1"/>
  <c r="C165" i="1" s="1"/>
  <c r="C166" i="1" s="1"/>
  <c r="C167" i="1" s="1"/>
  <c r="C168" i="1" s="1"/>
  <c r="C169" i="1" s="1"/>
  <c r="C170" i="1" s="1"/>
  <c r="C171" i="1" s="1"/>
  <c r="C172" i="1" s="1"/>
  <c r="C173" i="1" s="1"/>
  <c r="C174" i="1" s="1"/>
  <c r="C175" i="1" s="1"/>
  <c r="C176" i="1" s="1"/>
  <c r="C177" i="1" s="1"/>
  <c r="C178" i="1" s="1"/>
  <c r="C179" i="1" s="1"/>
  <c r="C180" i="1" s="1"/>
  <c r="C181" i="1" s="1"/>
  <c r="C182" i="1" s="1"/>
  <c r="C183" i="1" s="1"/>
  <c r="C184" i="1" s="1"/>
  <c r="C185" i="1" s="1"/>
  <c r="C186" i="1" s="1"/>
  <c r="C187" i="1" s="1"/>
  <c r="C188" i="1" s="1"/>
  <c r="C189" i="1" s="1"/>
  <c r="C190" i="1" s="1"/>
  <c r="C191" i="1" s="1"/>
  <c r="C192" i="1" s="1"/>
  <c r="C193" i="1" s="1"/>
  <c r="C194" i="1" s="1"/>
  <c r="B436" i="1" l="1"/>
  <c r="B438" i="1" s="1"/>
  <c r="B440" i="1" s="1"/>
  <c r="B442" i="1" s="1"/>
  <c r="B444" i="1" s="1"/>
  <c r="B446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B482" i="1" s="1"/>
  <c r="B483" i="1" s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B502" i="1" s="1"/>
  <c r="B503" i="1" s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B542" i="1" s="1"/>
  <c r="B543" i="1" s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B562" i="1" s="1"/>
  <c r="B563" i="1" s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B582" i="1" s="1"/>
  <c r="B583" i="1" s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B602" i="1" s="1"/>
  <c r="B603" i="1" s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B622" i="1" s="1"/>
  <c r="B623" i="1" s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B642" i="1" s="1"/>
  <c r="B643" i="1" s="1"/>
  <c r="B644" i="1" s="1"/>
  <c r="B645" i="1" s="1"/>
  <c r="B646" i="1" s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B662" i="1" s="1"/>
  <c r="B663" i="1" s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B682" i="1" s="1"/>
  <c r="B683" i="1" s="1"/>
  <c r="B684" i="1" s="1"/>
  <c r="B685" i="1" s="1"/>
  <c r="B686" i="1" s="1"/>
  <c r="B687" i="1" s="1"/>
  <c r="B688" i="1" s="1"/>
  <c r="B689" i="1" s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B702" i="1" s="1"/>
  <c r="B703" i="1" s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B722" i="1" s="1"/>
  <c r="B723" i="1" s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B742" i="1" s="1"/>
  <c r="B743" i="1" s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B762" i="1" s="1"/>
  <c r="B763" i="1" s="1"/>
  <c r="B764" i="1" s="1"/>
  <c r="B765" i="1" s="1"/>
  <c r="B766" i="1" s="1"/>
  <c r="B767" i="1" s="1"/>
  <c r="B768" i="1" s="1"/>
  <c r="B769" i="1" s="1"/>
  <c r="B770" i="1" s="1"/>
  <c r="B771" i="1" s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B782" i="1" s="1"/>
  <c r="B783" i="1" s="1"/>
  <c r="B784" i="1" s="1"/>
  <c r="B785" i="1" s="1"/>
  <c r="B786" i="1" s="1"/>
  <c r="B787" i="1" s="1"/>
  <c r="B788" i="1" s="1"/>
  <c r="B789" i="1" s="1"/>
  <c r="B790" i="1" s="1"/>
  <c r="B791" i="1" s="1"/>
  <c r="B792" i="1" s="1"/>
  <c r="B793" i="1" s="1"/>
  <c r="B794" i="1" s="1"/>
  <c r="B795" i="1" s="1"/>
  <c r="B796" i="1" s="1"/>
  <c r="B797" i="1" s="1"/>
  <c r="B798" i="1" s="1"/>
  <c r="B799" i="1" s="1"/>
  <c r="B800" i="1" s="1"/>
  <c r="B801" i="1" s="1"/>
  <c r="B802" i="1" s="1"/>
  <c r="B803" i="1" s="1"/>
  <c r="B804" i="1" s="1"/>
  <c r="B805" i="1" s="1"/>
  <c r="B806" i="1" s="1"/>
  <c r="B807" i="1" s="1"/>
  <c r="B808" i="1" s="1"/>
  <c r="B809" i="1" s="1"/>
  <c r="B810" i="1" s="1"/>
  <c r="B811" i="1" s="1"/>
  <c r="B812" i="1" s="1"/>
  <c r="B813" i="1" s="1"/>
  <c r="B814" i="1" s="1"/>
  <c r="B815" i="1" s="1"/>
  <c r="B816" i="1" s="1"/>
  <c r="B817" i="1" s="1"/>
  <c r="B818" i="1" s="1"/>
  <c r="B819" i="1" s="1"/>
  <c r="B820" i="1" s="1"/>
  <c r="B821" i="1" s="1"/>
  <c r="B822" i="1" s="1"/>
  <c r="B823" i="1" s="1"/>
  <c r="B824" i="1" s="1"/>
  <c r="B825" i="1" s="1"/>
  <c r="B826" i="1" s="1"/>
  <c r="B827" i="1" s="1"/>
  <c r="B828" i="1" s="1"/>
  <c r="B829" i="1" s="1"/>
  <c r="B830" i="1" s="1"/>
  <c r="B831" i="1" s="1"/>
  <c r="B832" i="1" s="1"/>
  <c r="B833" i="1" s="1"/>
  <c r="B834" i="1" s="1"/>
  <c r="B835" i="1" s="1"/>
  <c r="B836" i="1" s="1"/>
  <c r="B837" i="1" s="1"/>
  <c r="B838" i="1" s="1"/>
  <c r="B839" i="1" s="1"/>
  <c r="B840" i="1" s="1"/>
  <c r="B841" i="1" s="1"/>
  <c r="B842" i="1" s="1"/>
  <c r="B843" i="1" s="1"/>
  <c r="B844" i="1" s="1"/>
  <c r="B845" i="1" s="1"/>
  <c r="B846" i="1" s="1"/>
  <c r="B847" i="1" s="1"/>
  <c r="B848" i="1" s="1"/>
  <c r="B849" i="1" s="1"/>
  <c r="B850" i="1" s="1"/>
  <c r="B851" i="1" s="1"/>
  <c r="B852" i="1" s="1"/>
  <c r="B853" i="1" s="1"/>
  <c r="B854" i="1" s="1"/>
  <c r="B855" i="1" s="1"/>
  <c r="B856" i="1" s="1"/>
  <c r="B857" i="1" s="1"/>
  <c r="B858" i="1" s="1"/>
  <c r="B859" i="1" s="1"/>
  <c r="B860" i="1" s="1"/>
  <c r="B861" i="1" s="1"/>
  <c r="B862" i="1" s="1"/>
  <c r="B863" i="1" s="1"/>
  <c r="B864" i="1" s="1"/>
  <c r="B865" i="1" s="1"/>
  <c r="B866" i="1" s="1"/>
  <c r="B867" i="1" s="1"/>
  <c r="B868" i="1" s="1"/>
  <c r="B869" i="1" s="1"/>
  <c r="B870" i="1" s="1"/>
  <c r="B871" i="1" s="1"/>
  <c r="B872" i="1" s="1"/>
  <c r="B873" i="1" s="1"/>
  <c r="B874" i="1" s="1"/>
  <c r="B875" i="1" s="1"/>
  <c r="B876" i="1" s="1"/>
  <c r="B877" i="1" s="1"/>
  <c r="B878" i="1" s="1"/>
  <c r="B879" i="1" s="1"/>
  <c r="B880" i="1" s="1"/>
  <c r="B881" i="1" s="1"/>
  <c r="B882" i="1" s="1"/>
  <c r="B883" i="1" s="1"/>
  <c r="B884" i="1" s="1"/>
  <c r="B885" i="1" s="1"/>
  <c r="B886" i="1" s="1"/>
  <c r="B887" i="1" s="1"/>
  <c r="B888" i="1" s="1"/>
  <c r="B889" i="1" s="1"/>
  <c r="B890" i="1" s="1"/>
  <c r="B891" i="1" s="1"/>
  <c r="B892" i="1" s="1"/>
  <c r="B893" i="1" s="1"/>
  <c r="B894" i="1" s="1"/>
  <c r="B895" i="1" s="1"/>
  <c r="B896" i="1" s="1"/>
  <c r="B897" i="1" s="1"/>
  <c r="B898" i="1" s="1"/>
  <c r="B899" i="1" s="1"/>
  <c r="B900" i="1" s="1"/>
  <c r="B901" i="1" s="1"/>
  <c r="B902" i="1" s="1"/>
  <c r="B903" i="1" s="1"/>
  <c r="B904" i="1" s="1"/>
  <c r="B905" i="1" s="1"/>
  <c r="B906" i="1" s="1"/>
  <c r="B907" i="1" s="1"/>
  <c r="B908" i="1" s="1"/>
  <c r="B909" i="1" s="1"/>
  <c r="B910" i="1" s="1"/>
  <c r="B911" i="1" s="1"/>
  <c r="B912" i="1" s="1"/>
  <c r="B913" i="1" s="1"/>
  <c r="B914" i="1" s="1"/>
  <c r="B915" i="1" s="1"/>
  <c r="B916" i="1" s="1"/>
  <c r="B917" i="1" s="1"/>
  <c r="B918" i="1" s="1"/>
  <c r="B919" i="1" s="1"/>
  <c r="B920" i="1" s="1"/>
  <c r="B921" i="1" s="1"/>
  <c r="B922" i="1" s="1"/>
  <c r="B923" i="1" s="1"/>
  <c r="B924" i="1" s="1"/>
  <c r="B925" i="1" s="1"/>
  <c r="B926" i="1" s="1"/>
  <c r="B927" i="1" s="1"/>
  <c r="B928" i="1" s="1"/>
  <c r="B929" i="1" s="1"/>
  <c r="B930" i="1" s="1"/>
  <c r="B931" i="1" s="1"/>
  <c r="B932" i="1" s="1"/>
  <c r="B933" i="1" s="1"/>
  <c r="B934" i="1" s="1"/>
  <c r="B935" i="1" s="1"/>
  <c r="B936" i="1" s="1"/>
  <c r="B937" i="1" s="1"/>
  <c r="B938" i="1" s="1"/>
  <c r="B939" i="1" s="1"/>
  <c r="B940" i="1" s="1"/>
  <c r="B941" i="1" s="1"/>
  <c r="B942" i="1" s="1"/>
  <c r="B943" i="1" s="1"/>
  <c r="B944" i="1" s="1"/>
  <c r="B945" i="1" s="1"/>
  <c r="B946" i="1" s="1"/>
  <c r="B947" i="1" s="1"/>
  <c r="B948" i="1" s="1"/>
  <c r="B949" i="1" s="1"/>
  <c r="B950" i="1" s="1"/>
  <c r="B951" i="1" s="1"/>
  <c r="B952" i="1" s="1"/>
  <c r="B953" i="1" s="1"/>
  <c r="B954" i="1" s="1"/>
  <c r="B955" i="1" s="1"/>
  <c r="B956" i="1" s="1"/>
  <c r="B957" i="1" s="1"/>
  <c r="B958" i="1" s="1"/>
  <c r="B959" i="1" s="1"/>
  <c r="B960" i="1" s="1"/>
  <c r="B961" i="1" s="1"/>
  <c r="B962" i="1" s="1"/>
  <c r="B963" i="1" s="1"/>
  <c r="B964" i="1" s="1"/>
  <c r="B965" i="1" s="1"/>
  <c r="B966" i="1" s="1"/>
  <c r="B967" i="1" s="1"/>
  <c r="B968" i="1" s="1"/>
  <c r="B969" i="1" s="1"/>
  <c r="B437" i="1"/>
  <c r="B439" i="1" s="1"/>
  <c r="B441" i="1" s="1"/>
  <c r="B443" i="1" s="1"/>
  <c r="B445" i="1" s="1"/>
  <c r="B447" i="1" s="1"/>
  <c r="C195" i="1"/>
  <c r="C196" i="1" s="1"/>
  <c r="C197" i="1" s="1"/>
  <c r="C198" i="1" s="1"/>
  <c r="C199" i="1" s="1"/>
  <c r="C200" i="1" s="1"/>
  <c r="C201" i="1" s="1"/>
  <c r="C202" i="1" s="1"/>
  <c r="C203" i="1" s="1"/>
  <c r="C204" i="1" s="1"/>
  <c r="C205" i="1" s="1"/>
  <c r="C206" i="1" s="1"/>
  <c r="C207" i="1" s="1"/>
  <c r="C208" i="1" s="1"/>
  <c r="C209" i="1" s="1"/>
  <c r="C210" i="1" s="1"/>
  <c r="C211" i="1" s="1"/>
  <c r="C212" i="1" s="1"/>
  <c r="C213" i="1" s="1"/>
  <c r="C214" i="1" s="1"/>
  <c r="C215" i="1" s="1"/>
  <c r="C216" i="1" s="1"/>
  <c r="C217" i="1" s="1"/>
  <c r="C218" i="1" s="1"/>
  <c r="C219" i="1" s="1"/>
  <c r="C220" i="1" s="1"/>
  <c r="C221" i="1" s="1"/>
  <c r="C222" i="1" s="1"/>
  <c r="C223" i="1" s="1"/>
  <c r="C224" i="1" s="1"/>
  <c r="C225" i="1" s="1"/>
  <c r="C226" i="1" s="1"/>
  <c r="C227" i="1" s="1"/>
  <c r="C228" i="1" s="1"/>
  <c r="C229" i="1" s="1"/>
  <c r="C230" i="1" s="1"/>
  <c r="C231" i="1" s="1"/>
  <c r="C232" i="1" s="1"/>
  <c r="C233" i="1" s="1"/>
  <c r="C234" i="1" s="1"/>
  <c r="C235" i="1" s="1"/>
  <c r="C236" i="1" s="1"/>
  <c r="C237" i="1" s="1"/>
  <c r="C238" i="1" s="1"/>
  <c r="C239" i="1" s="1"/>
  <c r="C240" i="1" s="1"/>
  <c r="C241" i="1" s="1"/>
  <c r="C242" i="1" s="1"/>
  <c r="C243" i="1" s="1"/>
  <c r="C244" i="1" s="1"/>
  <c r="C245" i="1" s="1"/>
  <c r="C246" i="1" s="1"/>
  <c r="C247" i="1" s="1"/>
  <c r="C248" i="1" s="1"/>
  <c r="C249" i="1" s="1"/>
  <c r="C250" i="1" s="1"/>
  <c r="C251" i="1" s="1"/>
  <c r="C252" i="1" s="1"/>
  <c r="C253" i="1" s="1"/>
  <c r="C254" i="1" s="1"/>
  <c r="C255" i="1" s="1"/>
  <c r="C256" i="1" s="1"/>
  <c r="C257" i="1" s="1"/>
  <c r="C258" i="1" s="1"/>
  <c r="C259" i="1" s="1"/>
  <c r="C260" i="1" s="1"/>
  <c r="C261" i="1" s="1"/>
  <c r="C262" i="1" s="1"/>
  <c r="C263" i="1" s="1"/>
  <c r="C264" i="1" s="1"/>
  <c r="C265" i="1" s="1"/>
  <c r="C266" i="1" s="1"/>
  <c r="C267" i="1" s="1"/>
  <c r="C268" i="1" s="1"/>
  <c r="C269" i="1" s="1"/>
  <c r="C270" i="1" s="1"/>
  <c r="C271" i="1" s="1"/>
  <c r="C272" i="1" s="1"/>
  <c r="C273" i="1" s="1"/>
  <c r="C274" i="1" s="1"/>
  <c r="C275" i="1" s="1"/>
  <c r="C276" i="1" s="1"/>
  <c r="C277" i="1" s="1"/>
  <c r="C278" i="1" s="1"/>
  <c r="C279" i="1" s="1"/>
  <c r="C280" i="1" s="1"/>
  <c r="C281" i="1" s="1"/>
  <c r="C282" i="1" s="1"/>
  <c r="C283" i="1" s="1"/>
  <c r="C284" i="1" s="1"/>
  <c r="C285" i="1" s="1"/>
  <c r="C286" i="1" s="1"/>
  <c r="C287" i="1" s="1"/>
  <c r="C288" i="1" s="1"/>
  <c r="C289" i="1" s="1"/>
  <c r="C290" i="1" s="1"/>
  <c r="C291" i="1" s="1"/>
  <c r="C292" i="1" s="1"/>
  <c r="C293" i="1" s="1"/>
  <c r="C294" i="1" s="1"/>
  <c r="C295" i="1" s="1"/>
  <c r="C296" i="1" s="1"/>
  <c r="C297" i="1" s="1"/>
  <c r="C298" i="1" s="1"/>
  <c r="C299" i="1" s="1"/>
  <c r="C300" i="1" s="1"/>
  <c r="C301" i="1" s="1"/>
  <c r="C302" i="1" s="1"/>
  <c r="C303" i="1" s="1"/>
  <c r="C304" i="1" s="1"/>
  <c r="C305" i="1" s="1"/>
  <c r="C306" i="1" s="1"/>
  <c r="C307" i="1" s="1"/>
  <c r="C308" i="1" s="1"/>
  <c r="C309" i="1" s="1"/>
  <c r="C310" i="1" s="1"/>
  <c r="C311" i="1" s="1"/>
  <c r="C312" i="1" s="1"/>
  <c r="C313" i="1" s="1"/>
  <c r="C314" i="1" s="1"/>
  <c r="C315" i="1" s="1"/>
  <c r="C316" i="1" s="1"/>
  <c r="C317" i="1" s="1"/>
  <c r="C318" i="1" s="1"/>
  <c r="C319" i="1" s="1"/>
  <c r="C320" i="1" s="1"/>
  <c r="C321" i="1" s="1"/>
  <c r="C322" i="1" s="1"/>
  <c r="C323" i="1" s="1"/>
  <c r="C324" i="1" s="1"/>
  <c r="C325" i="1" s="1"/>
  <c r="C326" i="1" s="1"/>
  <c r="C327" i="1" s="1"/>
  <c r="C328" i="1" s="1"/>
  <c r="C329" i="1" s="1"/>
  <c r="C330" i="1" s="1"/>
  <c r="C331" i="1" s="1"/>
  <c r="C332" i="1" s="1"/>
  <c r="C333" i="1" s="1"/>
  <c r="C334" i="1" s="1"/>
  <c r="C335" i="1" s="1"/>
  <c r="C336" i="1" s="1"/>
  <c r="C337" i="1" s="1"/>
  <c r="C338" i="1" s="1"/>
  <c r="C339" i="1" s="1"/>
  <c r="C340" i="1" s="1"/>
  <c r="C341" i="1" s="1"/>
  <c r="C342" i="1" s="1"/>
  <c r="C343" i="1" s="1"/>
  <c r="C344" i="1" s="1"/>
  <c r="C345" i="1" s="1"/>
  <c r="C346" i="1" s="1"/>
  <c r="C347" i="1" s="1"/>
  <c r="C348" i="1" s="1"/>
  <c r="C349" i="1" s="1"/>
  <c r="C350" i="1" s="1"/>
  <c r="C351" i="1" s="1"/>
  <c r="C352" i="1" s="1"/>
  <c r="C353" i="1" s="1"/>
  <c r="C354" i="1" s="1"/>
  <c r="C355" i="1" s="1"/>
  <c r="C356" i="1" s="1"/>
  <c r="C357" i="1" s="1"/>
  <c r="C358" i="1" s="1"/>
  <c r="C359" i="1" s="1"/>
  <c r="C360" i="1" s="1"/>
  <c r="C361" i="1" s="1"/>
  <c r="C362" i="1" s="1"/>
  <c r="C363" i="1" s="1"/>
  <c r="C364" i="1" s="1"/>
  <c r="C365" i="1" s="1"/>
  <c r="C366" i="1" s="1"/>
  <c r="C367" i="1" s="1"/>
  <c r="C368" i="1" s="1"/>
  <c r="C369" i="1" s="1"/>
  <c r="C370" i="1" s="1"/>
  <c r="C371" i="1" s="1"/>
  <c r="C372" i="1" s="1"/>
  <c r="C373" i="1" s="1"/>
  <c r="C374" i="1" s="1"/>
  <c r="C375" i="1" s="1"/>
  <c r="C376" i="1" s="1"/>
  <c r="C377" i="1" s="1"/>
  <c r="C378" i="1" s="1"/>
  <c r="C379" i="1" s="1"/>
  <c r="C380" i="1" s="1"/>
  <c r="C381" i="1" s="1"/>
  <c r="C382" i="1" s="1"/>
  <c r="C383" i="1" s="1"/>
  <c r="C384" i="1" s="1"/>
  <c r="C385" i="1" s="1"/>
  <c r="C386" i="1" s="1"/>
  <c r="C387" i="1" s="1"/>
  <c r="C388" i="1" s="1"/>
  <c r="C389" i="1" s="1"/>
  <c r="C390" i="1" s="1"/>
  <c r="C391" i="1" s="1"/>
  <c r="C392" i="1" s="1"/>
  <c r="C393" i="1" s="1"/>
  <c r="C394" i="1" s="1"/>
  <c r="C395" i="1" s="1"/>
  <c r="C396" i="1" s="1"/>
  <c r="C397" i="1" s="1"/>
  <c r="C398" i="1" s="1"/>
  <c r="C399" i="1" s="1"/>
  <c r="C400" i="1" s="1"/>
  <c r="C401" i="1" s="1"/>
  <c r="C402" i="1" s="1"/>
  <c r="C403" i="1" s="1"/>
  <c r="C404" i="1" s="1"/>
  <c r="C405" i="1" s="1"/>
  <c r="C406" i="1" s="1"/>
  <c r="C407" i="1" s="1"/>
  <c r="C409" i="1" s="1"/>
  <c r="C410" i="1" s="1"/>
  <c r="C411" i="1" s="1"/>
  <c r="C412" i="1" s="1"/>
  <c r="C413" i="1" s="1"/>
  <c r="C414" i="1" s="1"/>
  <c r="C415" i="1" s="1"/>
  <c r="C416" i="1" s="1"/>
  <c r="C417" i="1" s="1"/>
  <c r="C418" i="1" s="1"/>
  <c r="C419" i="1" s="1"/>
  <c r="C420" i="1" s="1"/>
  <c r="C421" i="1" s="1"/>
  <c r="C422" i="1" s="1"/>
  <c r="C423" i="1" s="1"/>
  <c r="C424" i="1" s="1"/>
  <c r="C425" i="1" s="1"/>
  <c r="C426" i="1" s="1"/>
  <c r="C428" i="1" s="1"/>
  <c r="C429" i="1" s="1"/>
  <c r="C430" i="1" s="1"/>
  <c r="C431" i="1" s="1"/>
  <c r="C432" i="1" s="1"/>
  <c r="C433" i="1" s="1"/>
  <c r="C435" i="1" s="1"/>
  <c r="C436" i="1" s="1"/>
  <c r="C437" i="1" s="1"/>
  <c r="C438" i="1" s="1"/>
  <c r="C439" i="1" s="1"/>
  <c r="C440" i="1" s="1"/>
  <c r="C441" i="1" s="1"/>
  <c r="C442" i="1" s="1"/>
  <c r="C443" i="1" s="1"/>
  <c r="C444" i="1" s="1"/>
  <c r="C445" i="1" s="1"/>
  <c r="C446" i="1" s="1"/>
  <c r="C447" i="1" s="1"/>
  <c r="C448" i="1" s="1"/>
  <c r="C449" i="1" s="1"/>
  <c r="C450" i="1" s="1"/>
  <c r="C451" i="1" s="1"/>
  <c r="C452" i="1" s="1"/>
  <c r="C453" i="1" s="1"/>
  <c r="C454" i="1" s="1"/>
  <c r="C455" i="1" s="1"/>
  <c r="C456" i="1" s="1"/>
  <c r="C457" i="1" s="1"/>
  <c r="C458" i="1" s="1"/>
  <c r="C459" i="1" s="1"/>
  <c r="C460" i="1" s="1"/>
  <c r="C461" i="1" s="1"/>
  <c r="C462" i="1" s="1"/>
  <c r="C463" i="1" s="1"/>
  <c r="C464" i="1" s="1"/>
  <c r="C465" i="1" s="1"/>
  <c r="C466" i="1" s="1"/>
  <c r="C467" i="1" s="1"/>
  <c r="C468" i="1" s="1"/>
  <c r="C469" i="1" s="1"/>
  <c r="C470" i="1" s="1"/>
  <c r="C471" i="1" s="1"/>
  <c r="C472" i="1" s="1"/>
  <c r="C473" i="1" s="1"/>
  <c r="C474" i="1" s="1"/>
  <c r="C475" i="1" s="1"/>
  <c r="C476" i="1" s="1"/>
  <c r="C477" i="1" s="1"/>
  <c r="C478" i="1" s="1"/>
  <c r="C479" i="1" s="1"/>
  <c r="C480" i="1" s="1"/>
  <c r="C481" i="1" s="1"/>
  <c r="C482" i="1" s="1"/>
  <c r="C483" i="1" s="1"/>
  <c r="C484" i="1" s="1"/>
  <c r="C485" i="1" s="1"/>
  <c r="C486" i="1" s="1"/>
  <c r="C487" i="1" s="1"/>
  <c r="C488" i="1" s="1"/>
  <c r="C489" i="1" s="1"/>
  <c r="C490" i="1" s="1"/>
  <c r="C491" i="1" s="1"/>
  <c r="C492" i="1" s="1"/>
  <c r="C493" i="1" s="1"/>
  <c r="C494" i="1" s="1"/>
  <c r="C495" i="1" s="1"/>
  <c r="C496" i="1" s="1"/>
  <c r="C497" i="1" s="1"/>
  <c r="C498" i="1" s="1"/>
  <c r="C499" i="1" s="1"/>
  <c r="C500" i="1" s="1"/>
  <c r="C501" i="1" s="1"/>
  <c r="C502" i="1" s="1"/>
  <c r="C503" i="1" s="1"/>
  <c r="C504" i="1" s="1"/>
  <c r="C505" i="1" s="1"/>
  <c r="C506" i="1" s="1"/>
  <c r="C507" i="1" s="1"/>
  <c r="C508" i="1" s="1"/>
  <c r="C509" i="1" s="1"/>
  <c r="C510" i="1" s="1"/>
  <c r="C511" i="1" s="1"/>
  <c r="C512" i="1" s="1"/>
  <c r="C513" i="1" s="1"/>
  <c r="C514" i="1" s="1"/>
  <c r="C515" i="1" s="1"/>
  <c r="C516" i="1" s="1"/>
  <c r="C517" i="1" s="1"/>
  <c r="C518" i="1" s="1"/>
  <c r="C519" i="1" s="1"/>
  <c r="C520" i="1" s="1"/>
  <c r="C521" i="1" s="1"/>
  <c r="C522" i="1" s="1"/>
  <c r="C523" i="1" s="1"/>
  <c r="C524" i="1" s="1"/>
  <c r="C525" i="1" s="1"/>
  <c r="C526" i="1" s="1"/>
  <c r="C527" i="1" s="1"/>
  <c r="C528" i="1" s="1"/>
  <c r="C529" i="1" s="1"/>
  <c r="C530" i="1" s="1"/>
  <c r="C531" i="1" s="1"/>
  <c r="C532" i="1" s="1"/>
  <c r="C533" i="1" s="1"/>
  <c r="C534" i="1" s="1"/>
  <c r="C535" i="1" s="1"/>
  <c r="C536" i="1" s="1"/>
  <c r="C537" i="1" s="1"/>
  <c r="C538" i="1" s="1"/>
  <c r="C539" i="1" s="1"/>
  <c r="C540" i="1" s="1"/>
  <c r="C541" i="1" s="1"/>
  <c r="C542" i="1" s="1"/>
  <c r="C543" i="1" s="1"/>
  <c r="C544" i="1" s="1"/>
  <c r="C545" i="1" s="1"/>
  <c r="C546" i="1" s="1"/>
  <c r="C547" i="1" s="1"/>
  <c r="C548" i="1" s="1"/>
  <c r="C549" i="1" s="1"/>
  <c r="C550" i="1" s="1"/>
  <c r="C551" i="1" s="1"/>
  <c r="C552" i="1" s="1"/>
  <c r="C553" i="1" s="1"/>
  <c r="C554" i="1" s="1"/>
  <c r="C555" i="1" s="1"/>
  <c r="C556" i="1" s="1"/>
  <c r="C557" i="1" s="1"/>
  <c r="C558" i="1" s="1"/>
  <c r="C559" i="1" s="1"/>
  <c r="C560" i="1" s="1"/>
  <c r="C561" i="1" s="1"/>
  <c r="C562" i="1" s="1"/>
  <c r="C563" i="1" s="1"/>
  <c r="C564" i="1" s="1"/>
  <c r="C565" i="1" s="1"/>
  <c r="C566" i="1" s="1"/>
  <c r="C567" i="1" s="1"/>
  <c r="C568" i="1" s="1"/>
  <c r="C569" i="1" s="1"/>
  <c r="C570" i="1" s="1"/>
  <c r="C571" i="1" s="1"/>
  <c r="C572" i="1" s="1"/>
  <c r="C573" i="1" s="1"/>
  <c r="C574" i="1" s="1"/>
  <c r="C575" i="1" s="1"/>
  <c r="C576" i="1" s="1"/>
  <c r="C577" i="1" s="1"/>
  <c r="C578" i="1" s="1"/>
  <c r="C579" i="1" s="1"/>
  <c r="C580" i="1" s="1"/>
  <c r="C581" i="1" s="1"/>
  <c r="C582" i="1" s="1"/>
  <c r="C583" i="1" s="1"/>
  <c r="C584" i="1" s="1"/>
  <c r="C585" i="1" s="1"/>
  <c r="C586" i="1" s="1"/>
  <c r="C587" i="1" s="1"/>
  <c r="N7" i="1"/>
  <c r="C588" i="1" l="1"/>
  <c r="C589" i="1" s="1"/>
  <c r="C590" i="1" s="1"/>
  <c r="C591" i="1" s="1"/>
  <c r="C592" i="1" s="1"/>
  <c r="C593" i="1" s="1"/>
  <c r="C594" i="1" s="1"/>
  <c r="C595" i="1" s="1"/>
  <c r="C596" i="1" s="1"/>
  <c r="C597" i="1" s="1"/>
  <c r="C598" i="1" s="1"/>
  <c r="C599" i="1" s="1"/>
  <c r="C600" i="1" s="1"/>
  <c r="C601" i="1" s="1"/>
  <c r="C602" i="1" s="1"/>
  <c r="C603" i="1" s="1"/>
  <c r="C604" i="1" s="1"/>
  <c r="C605" i="1" s="1"/>
  <c r="C606" i="1" s="1"/>
  <c r="C607" i="1" s="1"/>
  <c r="C608" i="1" s="1"/>
  <c r="C609" i="1" s="1"/>
  <c r="C610" i="1" s="1"/>
  <c r="C611" i="1" s="1"/>
  <c r="C612" i="1" s="1"/>
  <c r="C613" i="1" s="1"/>
  <c r="C614" i="1" s="1"/>
  <c r="C615" i="1" s="1"/>
  <c r="C616" i="1" s="1"/>
  <c r="C617" i="1" s="1"/>
  <c r="C618" i="1" s="1"/>
  <c r="C619" i="1" s="1"/>
  <c r="C620" i="1" s="1"/>
  <c r="C621" i="1" s="1"/>
  <c r="C622" i="1" s="1"/>
  <c r="C623" i="1" s="1"/>
  <c r="C624" i="1" s="1"/>
  <c r="C625" i="1" s="1"/>
  <c r="C626" i="1" s="1"/>
  <c r="C627" i="1" s="1"/>
  <c r="C628" i="1" s="1"/>
  <c r="C629" i="1" s="1"/>
  <c r="C630" i="1" s="1"/>
  <c r="C631" i="1" s="1"/>
  <c r="C632" i="1" s="1"/>
  <c r="C633" i="1" s="1"/>
  <c r="C634" i="1" s="1"/>
  <c r="C635" i="1" s="1"/>
  <c r="C636" i="1" s="1"/>
  <c r="C637" i="1" s="1"/>
  <c r="C638" i="1" s="1"/>
  <c r="C639" i="1" s="1"/>
  <c r="C640" i="1" s="1"/>
  <c r="C641" i="1" s="1"/>
  <c r="C642" i="1" s="1"/>
  <c r="C643" i="1" s="1"/>
  <c r="C644" i="1" s="1"/>
  <c r="C645" i="1" s="1"/>
  <c r="C646" i="1" s="1"/>
  <c r="C647" i="1" s="1"/>
  <c r="C648" i="1" s="1"/>
  <c r="C649" i="1" s="1"/>
  <c r="C650" i="1" s="1"/>
  <c r="C651" i="1" s="1"/>
  <c r="C652" i="1" s="1"/>
  <c r="C653" i="1" s="1"/>
  <c r="C654" i="1" s="1"/>
  <c r="C655" i="1" s="1"/>
  <c r="C656" i="1" s="1"/>
  <c r="C657" i="1" s="1"/>
  <c r="C658" i="1" s="1"/>
  <c r="C659" i="1" s="1"/>
  <c r="C660" i="1" s="1"/>
  <c r="C661" i="1" s="1"/>
  <c r="C662" i="1" s="1"/>
  <c r="C663" i="1" s="1"/>
  <c r="C664" i="1" s="1"/>
  <c r="C665" i="1" s="1"/>
  <c r="C666" i="1" s="1"/>
  <c r="C667" i="1" s="1"/>
  <c r="C668" i="1" s="1"/>
  <c r="C669" i="1" s="1"/>
  <c r="C670" i="1" s="1"/>
  <c r="C671" i="1" s="1"/>
  <c r="C672" i="1" s="1"/>
  <c r="C673" i="1" s="1"/>
  <c r="C674" i="1" s="1"/>
  <c r="C675" i="1" s="1"/>
  <c r="C676" i="1" s="1"/>
  <c r="C677" i="1" s="1"/>
  <c r="C678" i="1" s="1"/>
  <c r="C679" i="1" s="1"/>
  <c r="C680" i="1" s="1"/>
  <c r="C681" i="1" s="1"/>
  <c r="C682" i="1" s="1"/>
  <c r="C683" i="1" s="1"/>
  <c r="C684" i="1" s="1"/>
  <c r="C685" i="1" s="1"/>
  <c r="C686" i="1" s="1"/>
  <c r="C687" i="1" s="1"/>
  <c r="C688" i="1" s="1"/>
  <c r="C689" i="1" s="1"/>
  <c r="C690" i="1" s="1"/>
  <c r="C691" i="1" s="1"/>
  <c r="C692" i="1" s="1"/>
  <c r="C693" i="1" s="1"/>
  <c r="C694" i="1" s="1"/>
  <c r="C695" i="1" s="1"/>
  <c r="C696" i="1" s="1"/>
  <c r="C697" i="1" s="1"/>
  <c r="C698" i="1" s="1"/>
  <c r="C699" i="1" s="1"/>
  <c r="C700" i="1" s="1"/>
  <c r="C701" i="1" s="1"/>
  <c r="C702" i="1" s="1"/>
  <c r="C703" i="1" s="1"/>
  <c r="C704" i="1" s="1"/>
  <c r="C705" i="1" s="1"/>
  <c r="C706" i="1" s="1"/>
  <c r="C707" i="1" s="1"/>
  <c r="C708" i="1" s="1"/>
  <c r="C709" i="1" s="1"/>
  <c r="C710" i="1" s="1"/>
  <c r="C711" i="1" s="1"/>
  <c r="C712" i="1" s="1"/>
  <c r="C713" i="1" s="1"/>
  <c r="C714" i="1" s="1"/>
  <c r="C715" i="1" s="1"/>
  <c r="C716" i="1" s="1"/>
  <c r="C717" i="1" s="1"/>
  <c r="C718" i="1" s="1"/>
  <c r="C719" i="1" s="1"/>
  <c r="C720" i="1" s="1"/>
  <c r="C721" i="1" s="1"/>
  <c r="C722" i="1" s="1"/>
  <c r="C723" i="1" s="1"/>
  <c r="C724" i="1" s="1"/>
  <c r="C725" i="1" s="1"/>
  <c r="C726" i="1" s="1"/>
  <c r="C727" i="1" s="1"/>
  <c r="C728" i="1" s="1"/>
  <c r="C729" i="1" s="1"/>
  <c r="C730" i="1" s="1"/>
  <c r="C731" i="1" s="1"/>
  <c r="C732" i="1" s="1"/>
  <c r="C733" i="1" s="1"/>
  <c r="C734" i="1" s="1"/>
  <c r="C735" i="1" s="1"/>
  <c r="C736" i="1" s="1"/>
  <c r="C737" i="1" s="1"/>
  <c r="C738" i="1" s="1"/>
  <c r="C739" i="1" s="1"/>
  <c r="C740" i="1" s="1"/>
  <c r="C741" i="1" s="1"/>
  <c r="C742" i="1" s="1"/>
  <c r="C743" i="1" s="1"/>
  <c r="C744" i="1" s="1"/>
  <c r="C745" i="1" s="1"/>
  <c r="C746" i="1" s="1"/>
  <c r="C747" i="1" s="1"/>
  <c r="C748" i="1" s="1"/>
  <c r="C749" i="1" s="1"/>
  <c r="C750" i="1" s="1"/>
  <c r="C751" i="1" s="1"/>
  <c r="C752" i="1" s="1"/>
  <c r="C753" i="1" s="1"/>
  <c r="C754" i="1" s="1"/>
  <c r="C755" i="1" s="1"/>
  <c r="C756" i="1" s="1"/>
  <c r="C757" i="1" s="1"/>
  <c r="C758" i="1" s="1"/>
  <c r="C759" i="1" s="1"/>
  <c r="C760" i="1" s="1"/>
  <c r="C761" i="1" s="1"/>
  <c r="C762" i="1" s="1"/>
  <c r="C763" i="1" s="1"/>
  <c r="C764" i="1" s="1"/>
  <c r="C765" i="1" s="1"/>
  <c r="C766" i="1" s="1"/>
  <c r="C767" i="1" s="1"/>
  <c r="C768" i="1" s="1"/>
  <c r="C769" i="1" s="1"/>
  <c r="C770" i="1" s="1"/>
  <c r="C771" i="1" s="1"/>
  <c r="C772" i="1" s="1"/>
  <c r="C773" i="1" s="1"/>
  <c r="C774" i="1" s="1"/>
  <c r="C775" i="1" s="1"/>
  <c r="C776" i="1" s="1"/>
  <c r="C777" i="1" s="1"/>
  <c r="C778" i="1" s="1"/>
  <c r="C779" i="1" s="1"/>
  <c r="C780" i="1" s="1"/>
  <c r="C781" i="1" s="1"/>
  <c r="C782" i="1" s="1"/>
  <c r="C783" i="1" s="1"/>
  <c r="C784" i="1" s="1"/>
  <c r="C785" i="1" s="1"/>
  <c r="C786" i="1" s="1"/>
  <c r="C787" i="1" s="1"/>
  <c r="C788" i="1" s="1"/>
  <c r="C789" i="1" s="1"/>
  <c r="C790" i="1" s="1"/>
  <c r="C791" i="1" s="1"/>
  <c r="C792" i="1" s="1"/>
  <c r="C793" i="1" s="1"/>
  <c r="C794" i="1" s="1"/>
  <c r="C795" i="1" s="1"/>
  <c r="C796" i="1" s="1"/>
  <c r="C797" i="1" s="1"/>
  <c r="C798" i="1" s="1"/>
  <c r="C799" i="1" s="1"/>
  <c r="C800" i="1" s="1"/>
  <c r="C801" i="1" s="1"/>
  <c r="C802" i="1" s="1"/>
  <c r="C803" i="1" s="1"/>
  <c r="C804" i="1" s="1"/>
  <c r="C805" i="1" s="1"/>
  <c r="C806" i="1" s="1"/>
  <c r="C807" i="1" s="1"/>
  <c r="C808" i="1" s="1"/>
  <c r="C809" i="1" s="1"/>
  <c r="C810" i="1" s="1"/>
  <c r="C811" i="1" s="1"/>
  <c r="C812" i="1" s="1"/>
  <c r="C813" i="1" s="1"/>
  <c r="C814" i="1" s="1"/>
  <c r="C815" i="1" s="1"/>
  <c r="C816" i="1" s="1"/>
  <c r="C817" i="1" s="1"/>
  <c r="C818" i="1" s="1"/>
  <c r="C819" i="1" s="1"/>
  <c r="C820" i="1" s="1"/>
  <c r="C821" i="1" s="1"/>
  <c r="C822" i="1" s="1"/>
  <c r="C823" i="1" s="1"/>
  <c r="C824" i="1" s="1"/>
  <c r="C825" i="1" s="1"/>
  <c r="C826" i="1" s="1"/>
  <c r="C827" i="1" s="1"/>
  <c r="C828" i="1" s="1"/>
  <c r="C829" i="1" s="1"/>
  <c r="C830" i="1" s="1"/>
  <c r="C831" i="1" s="1"/>
  <c r="C832" i="1" s="1"/>
  <c r="C833" i="1" s="1"/>
  <c r="C834" i="1" s="1"/>
  <c r="C835" i="1" s="1"/>
  <c r="C836" i="1" s="1"/>
  <c r="C837" i="1" s="1"/>
  <c r="C838" i="1" s="1"/>
  <c r="C839" i="1" s="1"/>
  <c r="C840" i="1" s="1"/>
  <c r="C841" i="1" s="1"/>
  <c r="C842" i="1" s="1"/>
  <c r="C843" i="1" s="1"/>
  <c r="C844" i="1" s="1"/>
  <c r="C845" i="1" s="1"/>
  <c r="C846" i="1" s="1"/>
  <c r="C847" i="1" s="1"/>
  <c r="C848" i="1" s="1"/>
  <c r="C849" i="1" s="1"/>
  <c r="C850" i="1" s="1"/>
  <c r="C851" i="1" s="1"/>
  <c r="C852" i="1" s="1"/>
  <c r="C853" i="1" s="1"/>
  <c r="C854" i="1" s="1"/>
  <c r="C855" i="1" s="1"/>
  <c r="C856" i="1" s="1"/>
  <c r="C857" i="1" s="1"/>
  <c r="C858" i="1" s="1"/>
  <c r="C859" i="1" s="1"/>
  <c r="C860" i="1" s="1"/>
  <c r="C861" i="1" s="1"/>
  <c r="C862" i="1" s="1"/>
  <c r="C863" i="1" s="1"/>
  <c r="C864" i="1" s="1"/>
  <c r="C865" i="1" s="1"/>
  <c r="C866" i="1" s="1"/>
  <c r="C867" i="1" s="1"/>
  <c r="C868" i="1" s="1"/>
  <c r="C869" i="1" s="1"/>
  <c r="C870" i="1" s="1"/>
  <c r="C871" i="1" s="1"/>
  <c r="C872" i="1" s="1"/>
  <c r="C873" i="1" s="1"/>
  <c r="C874" i="1" s="1"/>
  <c r="C875" i="1" s="1"/>
  <c r="C876" i="1" s="1"/>
  <c r="C877" i="1" s="1"/>
  <c r="C878" i="1" s="1"/>
  <c r="C879" i="1" s="1"/>
  <c r="C880" i="1" s="1"/>
  <c r="C881" i="1" s="1"/>
  <c r="C882" i="1" s="1"/>
  <c r="C883" i="1" s="1"/>
  <c r="C884" i="1" s="1"/>
  <c r="C885" i="1" s="1"/>
  <c r="C886" i="1" s="1"/>
  <c r="C887" i="1" s="1"/>
  <c r="C888" i="1" s="1"/>
  <c r="C889" i="1" s="1"/>
  <c r="C890" i="1" s="1"/>
  <c r="C891" i="1" s="1"/>
  <c r="C892" i="1" s="1"/>
  <c r="C893" i="1" s="1"/>
  <c r="C894" i="1" s="1"/>
  <c r="C895" i="1" s="1"/>
  <c r="C896" i="1" s="1"/>
  <c r="C897" i="1" s="1"/>
  <c r="C898" i="1" s="1"/>
  <c r="C899" i="1" s="1"/>
  <c r="C900" i="1" s="1"/>
  <c r="C901" i="1" s="1"/>
  <c r="C902" i="1" s="1"/>
  <c r="C903" i="1" s="1"/>
  <c r="C904" i="1" s="1"/>
  <c r="C905" i="1" s="1"/>
  <c r="C906" i="1" s="1"/>
  <c r="C907" i="1" s="1"/>
  <c r="C908" i="1" s="1"/>
  <c r="C909" i="1" s="1"/>
  <c r="C910" i="1" s="1"/>
  <c r="C911" i="1" s="1"/>
  <c r="C912" i="1" s="1"/>
  <c r="C913" i="1" s="1"/>
  <c r="C914" i="1" s="1"/>
  <c r="C915" i="1" s="1"/>
  <c r="C916" i="1" s="1"/>
  <c r="C917" i="1" s="1"/>
  <c r="C918" i="1" s="1"/>
  <c r="C919" i="1" s="1"/>
  <c r="C920" i="1" s="1"/>
  <c r="C921" i="1" s="1"/>
  <c r="C922" i="1" s="1"/>
  <c r="C923" i="1" s="1"/>
  <c r="C924" i="1" s="1"/>
  <c r="C925" i="1" s="1"/>
  <c r="C926" i="1" s="1"/>
  <c r="C927" i="1" s="1"/>
  <c r="C928" i="1" s="1"/>
  <c r="C929" i="1" s="1"/>
  <c r="C930" i="1" s="1"/>
  <c r="C931" i="1" s="1"/>
  <c r="C932" i="1" s="1"/>
  <c r="C933" i="1" s="1"/>
  <c r="C934" i="1" s="1"/>
  <c r="C935" i="1" s="1"/>
  <c r="C936" i="1" s="1"/>
  <c r="C937" i="1" s="1"/>
  <c r="C938" i="1" s="1"/>
  <c r="C939" i="1" s="1"/>
  <c r="C940" i="1" s="1"/>
  <c r="C941" i="1" s="1"/>
  <c r="C942" i="1" s="1"/>
  <c r="C943" i="1" s="1"/>
  <c r="C944" i="1" s="1"/>
  <c r="C945" i="1" s="1"/>
  <c r="C946" i="1" s="1"/>
  <c r="C947" i="1" s="1"/>
  <c r="C948" i="1" s="1"/>
  <c r="C949" i="1" s="1"/>
  <c r="C950" i="1" s="1"/>
  <c r="C951" i="1" s="1"/>
  <c r="C952" i="1" s="1"/>
  <c r="C953" i="1" s="1"/>
  <c r="C954" i="1" s="1"/>
  <c r="C955" i="1" s="1"/>
  <c r="C956" i="1" s="1"/>
  <c r="C957" i="1" s="1"/>
  <c r="C958" i="1" s="1"/>
  <c r="C959" i="1" s="1"/>
  <c r="C960" i="1" s="1"/>
  <c r="C961" i="1" s="1"/>
  <c r="C962" i="1" s="1"/>
  <c r="C963" i="1" s="1"/>
  <c r="C964" i="1" s="1"/>
  <c r="C965" i="1" s="1"/>
  <c r="C966" i="1" s="1"/>
  <c r="C967" i="1" s="1"/>
  <c r="C968" i="1" s="1"/>
  <c r="C969" i="1" s="1"/>
  <c r="O7" i="1"/>
  <c r="L8" i="1" l="1"/>
  <c r="I8" i="1" l="1"/>
  <c r="M8" i="1" s="1"/>
  <c r="N8" i="1" s="1"/>
  <c r="O8" i="1" l="1"/>
  <c r="L9" i="1" s="1"/>
  <c r="I9" i="1" l="1"/>
  <c r="M9" i="1" l="1"/>
  <c r="O9" i="1" s="1"/>
  <c r="L10" i="1" s="1"/>
  <c r="I10" i="1" l="1"/>
  <c r="M10" i="1" s="1"/>
  <c r="N10" i="1" s="1"/>
  <c r="O10" i="1" l="1"/>
  <c r="L11" i="1" s="1"/>
  <c r="I11" i="1" l="1"/>
  <c r="O11" i="1" s="1"/>
  <c r="L12" i="1" s="1"/>
  <c r="I12" i="1" l="1"/>
  <c r="O12" i="1" s="1"/>
  <c r="L13" i="1" s="1"/>
  <c r="I13" i="1" l="1"/>
  <c r="M13" i="1" l="1"/>
  <c r="O13" i="1" s="1"/>
  <c r="L14" i="1" s="1"/>
  <c r="I14" i="1" l="1"/>
  <c r="M14" i="1" s="1"/>
  <c r="N14" i="1" s="1"/>
  <c r="O14" i="1" l="1"/>
  <c r="L15" i="1" s="1"/>
  <c r="I15" i="1" l="1"/>
  <c r="M15" i="1" s="1"/>
  <c r="O15" i="1" s="1"/>
  <c r="L16" i="1" s="1"/>
  <c r="I16" i="1" l="1"/>
  <c r="M16" i="1" s="1"/>
  <c r="N16" i="1" s="1"/>
  <c r="O16" i="1" l="1"/>
  <c r="L17" i="1" s="1"/>
  <c r="I17" i="1" l="1"/>
  <c r="M17" i="1" s="1"/>
  <c r="O17" i="1" s="1"/>
  <c r="L18" i="1" s="1"/>
  <c r="I18" i="1" l="1"/>
  <c r="M18" i="1" s="1"/>
  <c r="N18" i="1" s="1"/>
  <c r="O18" i="1" l="1"/>
  <c r="L19" i="1" s="1"/>
  <c r="I19" i="1" l="1"/>
  <c r="M19" i="1" s="1"/>
  <c r="N19" i="1" s="1"/>
  <c r="O19" i="1" l="1"/>
  <c r="L20" i="1" s="1"/>
  <c r="I20" i="1" l="1"/>
  <c r="M20" i="1" s="1"/>
  <c r="N20" i="1" s="1"/>
  <c r="O20" i="1" l="1"/>
  <c r="L21" i="1" s="1"/>
  <c r="I21" i="1" l="1"/>
  <c r="M21" i="1" s="1"/>
  <c r="N21" i="1" s="1"/>
  <c r="O21" i="1" l="1"/>
  <c r="L22" i="1" s="1"/>
  <c r="I22" i="1" l="1"/>
  <c r="M22" i="1" s="1"/>
  <c r="N22" i="1" s="1"/>
  <c r="O22" i="1" l="1"/>
  <c r="L23" i="1" s="1"/>
  <c r="I23" i="1" l="1"/>
  <c r="M23" i="1" s="1"/>
  <c r="N23" i="1" s="1"/>
  <c r="O23" i="1" l="1"/>
  <c r="L24" i="1" s="1"/>
  <c r="I24" i="1" l="1"/>
  <c r="M24" i="1" s="1"/>
  <c r="N24" i="1" s="1"/>
  <c r="O24" i="1" l="1"/>
  <c r="L25" i="1" s="1"/>
  <c r="I25" i="1" l="1"/>
  <c r="M25" i="1" s="1"/>
  <c r="N25" i="1" s="1"/>
  <c r="O25" i="1" l="1"/>
  <c r="L26" i="1" s="1"/>
  <c r="I26" i="1" l="1"/>
  <c r="M26" i="1" s="1"/>
  <c r="O26" i="1" s="1"/>
  <c r="L27" i="1" s="1"/>
  <c r="I27" i="1" l="1"/>
  <c r="M27" i="1" s="1"/>
  <c r="N27" i="1" s="1"/>
  <c r="O27" i="1" l="1"/>
  <c r="L28" i="1" s="1"/>
  <c r="I28" i="1" l="1"/>
  <c r="M28" i="1" s="1"/>
  <c r="N28" i="1" s="1"/>
  <c r="O28" i="1" l="1"/>
  <c r="L29" i="1" s="1"/>
  <c r="I29" i="1" l="1"/>
  <c r="M29" i="1" s="1"/>
  <c r="N29" i="1" s="1"/>
  <c r="O29" i="1" l="1"/>
  <c r="L30" i="1" s="1"/>
  <c r="I30" i="1" l="1"/>
  <c r="M30" i="1" s="1"/>
  <c r="N30" i="1" s="1"/>
  <c r="O30" i="1" l="1"/>
  <c r="L31" i="1" s="1"/>
  <c r="I31" i="1" l="1"/>
  <c r="M31" i="1" s="1"/>
  <c r="O31" i="1" s="1"/>
  <c r="L32" i="1" s="1"/>
  <c r="I32" i="1" l="1"/>
  <c r="O32" i="1" s="1"/>
  <c r="L33" i="1" s="1"/>
  <c r="I33" i="1" l="1"/>
  <c r="M33" i="1" s="1"/>
  <c r="N33" i="1" s="1"/>
  <c r="O33" i="1" l="1"/>
  <c r="L34" i="1" s="1"/>
  <c r="I34" i="1" l="1"/>
  <c r="O34" i="1" s="1"/>
  <c r="L35" i="1" s="1"/>
  <c r="I35" i="1" l="1"/>
  <c r="M35" i="1" s="1"/>
  <c r="N35" i="1" s="1"/>
  <c r="O35" i="1" l="1"/>
  <c r="L36" i="1" s="1"/>
  <c r="I36" i="1" l="1"/>
  <c r="M36" i="1" s="1"/>
  <c r="O36" i="1" s="1"/>
  <c r="L37" i="1" s="1"/>
  <c r="I37" i="1" l="1"/>
  <c r="M37" i="1" s="1"/>
  <c r="N37" i="1" s="1"/>
  <c r="O37" i="1" l="1"/>
  <c r="L38" i="1" s="1"/>
  <c r="I38" i="1" l="1"/>
  <c r="M38" i="1" s="1"/>
  <c r="O38" i="1" s="1"/>
  <c r="L39" i="1" s="1"/>
  <c r="I39" i="1" l="1"/>
  <c r="M39" i="1" s="1"/>
  <c r="N39" i="1" s="1"/>
  <c r="O39" i="1" l="1"/>
  <c r="L40" i="1" s="1"/>
  <c r="I40" i="1" l="1"/>
  <c r="M40" i="1" s="1"/>
  <c r="O40" i="1" s="1"/>
  <c r="L41" i="1" s="1"/>
  <c r="I41" i="1" l="1"/>
  <c r="M41" i="1" l="1"/>
  <c r="O41" i="1" s="1"/>
  <c r="L42" i="1" s="1"/>
  <c r="I42" i="1" l="1"/>
  <c r="M42" i="1" s="1"/>
  <c r="N42" i="1" s="1"/>
  <c r="O42" i="1" l="1"/>
  <c r="L43" i="1" s="1"/>
  <c r="I43" i="1" l="1"/>
  <c r="M43" i="1" s="1"/>
  <c r="N43" i="1" s="1"/>
  <c r="O43" i="1" l="1"/>
  <c r="L44" i="1" s="1"/>
  <c r="I44" i="1" l="1"/>
  <c r="M44" i="1" s="1"/>
  <c r="O44" i="1" s="1"/>
  <c r="L45" i="1" s="1"/>
  <c r="O45" i="1" s="1"/>
  <c r="L46" i="1" l="1"/>
  <c r="I46" i="1"/>
  <c r="M46" i="1" s="1"/>
  <c r="N46" i="1" s="1"/>
  <c r="O46" i="1" l="1"/>
  <c r="L47" i="1" l="1"/>
  <c r="I47" i="1"/>
  <c r="M47" i="1" s="1"/>
  <c r="N47" i="1" s="1"/>
  <c r="O47" i="1" l="1"/>
  <c r="L48" i="1" l="1"/>
  <c r="I48" i="1"/>
  <c r="M48" i="1" s="1"/>
  <c r="O48" i="1" l="1"/>
  <c r="L49" i="1" l="1"/>
  <c r="I49" i="1"/>
  <c r="M49" i="1" s="1"/>
  <c r="N49" i="1" s="1"/>
  <c r="O49" i="1" l="1"/>
  <c r="L50" i="1" l="1"/>
  <c r="I50" i="1"/>
  <c r="M50" i="1" s="1"/>
  <c r="O50" i="1" l="1"/>
  <c r="L51" i="1" l="1"/>
  <c r="I51" i="1"/>
  <c r="M51" i="1" s="1"/>
  <c r="O51" i="1" l="1"/>
  <c r="L52" i="1" l="1"/>
  <c r="I52" i="1"/>
  <c r="M52" i="1" s="1"/>
  <c r="N52" i="1" s="1"/>
  <c r="O52" i="1" l="1"/>
  <c r="L53" i="1" l="1"/>
  <c r="I53" i="1"/>
  <c r="M53" i="1" s="1"/>
  <c r="N53" i="1" s="1"/>
  <c r="O53" i="1" l="1"/>
  <c r="L54" i="1" l="1"/>
  <c r="I54" i="1"/>
  <c r="M54" i="1" s="1"/>
  <c r="O54" i="1" l="1"/>
  <c r="L55" i="1" l="1"/>
  <c r="I55" i="1"/>
  <c r="M55" i="1" s="1"/>
  <c r="N55" i="1" s="1"/>
  <c r="O55" i="1" l="1"/>
  <c r="L56" i="1" l="1"/>
  <c r="I56" i="1"/>
  <c r="O56" i="1" l="1"/>
  <c r="L57" i="1" l="1"/>
  <c r="I57" i="1"/>
  <c r="M57" i="1" s="1"/>
  <c r="N57" i="1" s="1"/>
  <c r="O57" i="1" l="1"/>
  <c r="L58" i="1" l="1"/>
  <c r="I58" i="1"/>
  <c r="M58" i="1" s="1"/>
  <c r="O58" i="1" l="1"/>
  <c r="L59" i="1" l="1"/>
  <c r="I59" i="1"/>
  <c r="M59" i="1" s="1"/>
  <c r="N59" i="1" s="1"/>
  <c r="O59" i="1" l="1"/>
  <c r="L60" i="1" l="1"/>
  <c r="I60" i="1"/>
  <c r="M60" i="1" s="1"/>
  <c r="O60" i="1" l="1"/>
  <c r="L61" i="1" l="1"/>
  <c r="I61" i="1"/>
  <c r="M61" i="1" s="1"/>
  <c r="N61" i="1" s="1"/>
  <c r="O61" i="1" l="1"/>
  <c r="L62" i="1" l="1"/>
  <c r="I62" i="1"/>
  <c r="M62" i="1" s="1"/>
  <c r="N62" i="1" s="1"/>
  <c r="O62" i="1" l="1"/>
  <c r="L63" i="1" l="1"/>
  <c r="I63" i="1"/>
  <c r="M63" i="1" s="1"/>
  <c r="N63" i="1" s="1"/>
  <c r="O63" i="1" l="1"/>
  <c r="L64" i="1" l="1"/>
  <c r="I64" i="1"/>
  <c r="M64" i="1" s="1"/>
  <c r="N64" i="1" s="1"/>
  <c r="O64" i="1" l="1"/>
  <c r="L65" i="1" l="1"/>
  <c r="I65" i="1"/>
  <c r="M65" i="1" s="1"/>
  <c r="O65" i="1" l="1"/>
  <c r="L66" i="1" l="1"/>
  <c r="O66" i="1" s="1"/>
  <c r="L67" i="1" s="1"/>
  <c r="I67" i="1"/>
  <c r="M67" i="1" s="1"/>
  <c r="N67" i="1" s="1"/>
  <c r="O67" i="1" l="1"/>
  <c r="L68" i="1" l="1"/>
  <c r="I68" i="1"/>
  <c r="M68" i="1" s="1"/>
  <c r="N68" i="1" s="1"/>
  <c r="O68" i="1" l="1"/>
  <c r="L69" i="1" l="1"/>
  <c r="I69" i="1"/>
  <c r="M69" i="1" s="1"/>
  <c r="O69" i="1" l="1"/>
  <c r="L70" i="1" l="1"/>
  <c r="I70" i="1"/>
  <c r="M70" i="1" s="1"/>
  <c r="N70" i="1" s="1"/>
  <c r="O70" i="1" l="1"/>
  <c r="L71" i="1" l="1"/>
  <c r="I71" i="1"/>
  <c r="M71" i="1" s="1"/>
  <c r="N71" i="1" s="1"/>
  <c r="O71" i="1" l="1"/>
  <c r="L72" i="1" l="1"/>
  <c r="I72" i="1"/>
  <c r="M72" i="1" s="1"/>
  <c r="N72" i="1" s="1"/>
  <c r="O72" i="1" l="1"/>
  <c r="L73" i="1" l="1"/>
  <c r="I73" i="1"/>
  <c r="M73" i="1" s="1"/>
  <c r="O73" i="1" l="1"/>
  <c r="L74" i="1" l="1"/>
  <c r="I74" i="1"/>
  <c r="O74" i="1" l="1"/>
  <c r="L75" i="1" l="1"/>
  <c r="I75" i="1"/>
  <c r="O75" i="1" l="1"/>
  <c r="L76" i="1" l="1"/>
  <c r="I76" i="1"/>
  <c r="M76" i="1" s="1"/>
  <c r="N76" i="1" s="1"/>
  <c r="O76" i="1" l="1"/>
  <c r="L77" i="1" l="1"/>
  <c r="I77" i="1"/>
  <c r="M77" i="1" s="1"/>
  <c r="N77" i="1" s="1"/>
  <c r="O77" i="1" l="1"/>
  <c r="L78" i="1" l="1"/>
  <c r="I78" i="1"/>
  <c r="M78" i="1" s="1"/>
  <c r="N78" i="1" s="1"/>
  <c r="O78" i="1" l="1"/>
  <c r="L79" i="1" l="1"/>
  <c r="I79" i="1"/>
  <c r="M79" i="1" s="1"/>
  <c r="O79" i="1" l="1"/>
  <c r="L80" i="1" l="1"/>
  <c r="I80" i="1"/>
  <c r="M80" i="1" s="1"/>
  <c r="N80" i="1" s="1"/>
  <c r="O80" i="1" l="1"/>
  <c r="L81" i="1" l="1"/>
  <c r="O81" i="1" s="1"/>
  <c r="L82" i="1" s="1"/>
  <c r="I82" i="1"/>
  <c r="M82" i="1" s="1"/>
  <c r="N82" i="1" s="1"/>
  <c r="O82" i="1" l="1"/>
  <c r="L83" i="1" l="1"/>
  <c r="I83" i="1"/>
  <c r="M83" i="1" s="1"/>
  <c r="N83" i="1" s="1"/>
  <c r="O83" i="1" l="1"/>
  <c r="L84" i="1" l="1"/>
  <c r="O84" i="1" s="1"/>
  <c r="L85" i="1" s="1"/>
  <c r="O85" i="1" s="1"/>
  <c r="L86" i="1" s="1"/>
  <c r="O86" i="1" s="1"/>
  <c r="L87" i="1" s="1"/>
  <c r="I87" i="1"/>
  <c r="M87" i="1" s="1"/>
  <c r="N87" i="1" s="1"/>
  <c r="O87" i="1" l="1"/>
  <c r="L88" i="1" l="1"/>
  <c r="I88" i="1"/>
  <c r="M88" i="1" s="1"/>
  <c r="O88" i="1" l="1"/>
  <c r="L89" i="1" l="1"/>
  <c r="I89" i="1"/>
  <c r="M89" i="1" l="1"/>
  <c r="O89" i="1" s="1"/>
  <c r="L90" i="1" s="1"/>
  <c r="O90" i="1" s="1"/>
  <c r="L91" i="1" s="1"/>
  <c r="I91" i="1" l="1"/>
  <c r="O91" i="1" s="1"/>
  <c r="L92" i="1" l="1"/>
  <c r="I92" i="1"/>
  <c r="M92" i="1" s="1"/>
  <c r="N92" i="1" s="1"/>
  <c r="O92" i="1" l="1"/>
  <c r="L93" i="1" l="1"/>
  <c r="O93" i="1" s="1"/>
  <c r="L94" i="1" s="1"/>
  <c r="O94" i="1" s="1"/>
  <c r="L95" i="1" s="1"/>
  <c r="I95" i="1"/>
  <c r="M95" i="1" s="1"/>
  <c r="N95" i="1" s="1"/>
  <c r="O95" i="1" l="1"/>
  <c r="L96" i="1" l="1"/>
  <c r="I96" i="1"/>
  <c r="M96" i="1" s="1"/>
  <c r="N96" i="1" s="1"/>
  <c r="O96" i="1" l="1"/>
  <c r="L97" i="1" l="1"/>
  <c r="I97" i="1"/>
  <c r="M97" i="1" s="1"/>
  <c r="N97" i="1" s="1"/>
  <c r="O97" i="1" l="1"/>
  <c r="L98" i="1" l="1"/>
  <c r="I98" i="1"/>
  <c r="M98" i="1" s="1"/>
  <c r="N98" i="1" s="1"/>
  <c r="O98" i="1" l="1"/>
  <c r="L99" i="1" l="1"/>
  <c r="I99" i="1"/>
  <c r="M99" i="1" s="1"/>
  <c r="N99" i="1" s="1"/>
  <c r="O99" i="1" l="1"/>
  <c r="L100" i="1" l="1"/>
  <c r="I100" i="1"/>
  <c r="M100" i="1" s="1"/>
  <c r="O100" i="1" l="1"/>
  <c r="L101" i="1" l="1"/>
  <c r="I101" i="1"/>
  <c r="M101" i="1" s="1"/>
  <c r="N101" i="1" s="1"/>
  <c r="O101" i="1" l="1"/>
  <c r="L102" i="1" l="1"/>
  <c r="I102" i="1"/>
  <c r="M102" i="1" s="1"/>
  <c r="O102" i="1" l="1"/>
  <c r="L103" i="1" l="1"/>
  <c r="I103" i="1"/>
  <c r="M103" i="1" s="1"/>
  <c r="N103" i="1" s="1"/>
  <c r="O103" i="1" l="1"/>
  <c r="L104" i="1" l="1"/>
  <c r="I104" i="1"/>
  <c r="M104" i="1" s="1"/>
  <c r="O104" i="1" l="1"/>
  <c r="L105" i="1" l="1"/>
  <c r="I105" i="1"/>
  <c r="M105" i="1" s="1"/>
  <c r="N105" i="1" s="1"/>
  <c r="O105" i="1" l="1"/>
  <c r="L106" i="1" l="1"/>
  <c r="I106" i="1"/>
  <c r="M106" i="1" s="1"/>
  <c r="N106" i="1" s="1"/>
  <c r="O106" i="1" l="1"/>
  <c r="L107" i="1" l="1"/>
  <c r="I107" i="1"/>
  <c r="M107" i="1" s="1"/>
  <c r="N107" i="1" s="1"/>
  <c r="O107" i="1" l="1"/>
  <c r="L108" i="1" l="1"/>
  <c r="I108" i="1"/>
  <c r="M108" i="1" s="1"/>
  <c r="O108" i="1" l="1"/>
  <c r="L109" i="1" l="1"/>
  <c r="I109" i="1"/>
  <c r="M109" i="1" s="1"/>
  <c r="N109" i="1" s="1"/>
  <c r="O109" i="1" l="1"/>
  <c r="L110" i="1" l="1"/>
  <c r="I110" i="1"/>
  <c r="M110" i="1" s="1"/>
  <c r="N110" i="1" s="1"/>
  <c r="O110" i="1" l="1"/>
  <c r="L111" i="1" l="1"/>
  <c r="I111" i="1"/>
  <c r="M111" i="1" s="1"/>
  <c r="O111" i="1" l="1"/>
  <c r="L112" i="1" l="1"/>
  <c r="I112" i="1"/>
  <c r="M112" i="1" s="1"/>
  <c r="O112" i="1" l="1"/>
  <c r="L113" i="1" l="1"/>
  <c r="I113" i="1"/>
  <c r="M113" i="1" s="1"/>
  <c r="N113" i="1" s="1"/>
  <c r="O113" i="1" l="1"/>
  <c r="L114" i="1" l="1"/>
  <c r="I114" i="1"/>
  <c r="M114" i="1" s="1"/>
  <c r="O114" i="1" l="1"/>
  <c r="L115" i="1" l="1"/>
  <c r="I115" i="1"/>
  <c r="M115" i="1" s="1"/>
  <c r="N115" i="1" s="1"/>
  <c r="O115" i="1" l="1"/>
  <c r="L116" i="1" l="1"/>
  <c r="I116" i="1"/>
  <c r="M116" i="1" s="1"/>
  <c r="N116" i="1" s="1"/>
  <c r="O116" i="1" l="1"/>
  <c r="L117" i="1" l="1"/>
  <c r="I117" i="1"/>
  <c r="O117" i="1" l="1"/>
  <c r="L118" i="1" l="1"/>
  <c r="I118" i="1"/>
  <c r="M118" i="1" s="1"/>
  <c r="N118" i="1" s="1"/>
  <c r="O118" i="1" l="1"/>
  <c r="L119" i="1" l="1"/>
  <c r="I119" i="1"/>
  <c r="M119" i="1" s="1"/>
  <c r="N119" i="1" s="1"/>
  <c r="O119" i="1" l="1"/>
  <c r="L120" i="1" l="1"/>
  <c r="I120" i="1"/>
  <c r="M120" i="1" s="1"/>
  <c r="N120" i="1" s="1"/>
  <c r="O120" i="1" l="1"/>
  <c r="L121" i="1" l="1"/>
  <c r="I121" i="1"/>
  <c r="M121" i="1" s="1"/>
  <c r="N121" i="1" s="1"/>
  <c r="O121" i="1" l="1"/>
  <c r="L122" i="1" l="1"/>
  <c r="I122" i="1"/>
  <c r="M122" i="1" s="1"/>
  <c r="O122" i="1" l="1"/>
  <c r="L123" i="1" l="1"/>
  <c r="I123" i="1"/>
  <c r="M123" i="1" s="1"/>
  <c r="N123" i="1" s="1"/>
  <c r="O123" i="1" l="1"/>
  <c r="L124" i="1" l="1"/>
  <c r="I124" i="1"/>
  <c r="M124" i="1" s="1"/>
  <c r="N124" i="1" s="1"/>
  <c r="O124" i="1" l="1"/>
  <c r="L125" i="1" l="1"/>
  <c r="I125" i="1"/>
  <c r="M125" i="1" s="1"/>
  <c r="O125" i="1" l="1"/>
  <c r="L126" i="1" l="1"/>
  <c r="I126" i="1"/>
  <c r="M126" i="1" s="1"/>
  <c r="N126" i="1" s="1"/>
  <c r="O126" i="1" l="1"/>
  <c r="L127" i="1" l="1"/>
  <c r="I127" i="1"/>
  <c r="M127" i="1" s="1"/>
  <c r="O127" i="1" l="1"/>
  <c r="L128" i="1" l="1"/>
  <c r="I128" i="1"/>
  <c r="M128" i="1" s="1"/>
  <c r="N128" i="1" s="1"/>
  <c r="O128" i="1" l="1"/>
  <c r="L129" i="1" l="1"/>
  <c r="I129" i="1"/>
  <c r="M129" i="1" s="1"/>
  <c r="O129" i="1" l="1"/>
  <c r="I130" i="1" s="1"/>
  <c r="L130" i="1" l="1"/>
  <c r="O130" i="1" s="1"/>
  <c r="L131" i="1" l="1"/>
  <c r="I131" i="1"/>
  <c r="M131" i="1" s="1"/>
  <c r="N131" i="1" s="1"/>
  <c r="O131" i="1" l="1"/>
  <c r="L132" i="1" l="1"/>
  <c r="I132" i="1"/>
  <c r="O132" i="1" l="1"/>
  <c r="L133" i="1" l="1"/>
  <c r="I133" i="1"/>
  <c r="M133" i="1" s="1"/>
  <c r="N133" i="1" s="1"/>
  <c r="O133" i="1" l="1"/>
  <c r="L134" i="1" l="1"/>
  <c r="I134" i="1"/>
  <c r="M134" i="1" s="1"/>
  <c r="N134" i="1" s="1"/>
  <c r="O134" i="1" l="1"/>
  <c r="L135" i="1" l="1"/>
  <c r="I135" i="1"/>
  <c r="M135" i="1" s="1"/>
  <c r="N135" i="1" s="1"/>
  <c r="O135" i="1" l="1"/>
  <c r="L136" i="1" l="1"/>
  <c r="I136" i="1"/>
  <c r="M136" i="1" s="1"/>
  <c r="N136" i="1" s="1"/>
  <c r="O136" i="1" l="1"/>
  <c r="L137" i="1" l="1"/>
  <c r="I137" i="1"/>
  <c r="M137" i="1" s="1"/>
  <c r="O137" i="1" l="1"/>
  <c r="L138" i="1" l="1"/>
  <c r="I138" i="1"/>
  <c r="M138" i="1" s="1"/>
  <c r="O138" i="1" l="1"/>
  <c r="L139" i="1" s="1"/>
  <c r="I139" i="1" l="1"/>
  <c r="M139" i="1" s="1"/>
  <c r="N139" i="1" s="1"/>
  <c r="O139" i="1" l="1"/>
  <c r="L140" i="1" s="1"/>
  <c r="I140" i="1" l="1"/>
  <c r="M140" i="1" s="1"/>
  <c r="O140" i="1" s="1"/>
  <c r="L141" i="1" l="1"/>
  <c r="I141" i="1"/>
  <c r="M141" i="1" s="1"/>
  <c r="N141" i="1" s="1"/>
  <c r="O141" i="1" l="1"/>
  <c r="L142" i="1" l="1"/>
  <c r="I142" i="1"/>
  <c r="M142" i="1" s="1"/>
  <c r="N142" i="1" s="1"/>
  <c r="O142" i="1" l="1"/>
  <c r="L143" i="1" l="1"/>
  <c r="I143" i="1"/>
  <c r="M143" i="1" s="1"/>
  <c r="O143" i="1" l="1"/>
  <c r="L144" i="1" l="1"/>
  <c r="I144" i="1"/>
  <c r="M144" i="1" s="1"/>
  <c r="O144" i="1" l="1"/>
  <c r="L145" i="1" l="1"/>
  <c r="I145" i="1"/>
  <c r="M145" i="1" s="1"/>
  <c r="N145" i="1" s="1"/>
  <c r="O145" i="1" l="1"/>
  <c r="L146" i="1" l="1"/>
  <c r="I146" i="1"/>
  <c r="M146" i="1" s="1"/>
  <c r="N146" i="1" s="1"/>
  <c r="O146" i="1" l="1"/>
  <c r="L147" i="1" l="1"/>
  <c r="I147" i="1"/>
  <c r="M147" i="1" s="1"/>
  <c r="N147" i="1" s="1"/>
  <c r="O147" i="1" l="1"/>
  <c r="L148" i="1" l="1"/>
  <c r="I148" i="1"/>
  <c r="M148" i="1" s="1"/>
  <c r="O148" i="1" l="1"/>
  <c r="L149" i="1" l="1"/>
  <c r="I149" i="1"/>
  <c r="M149" i="1" s="1"/>
  <c r="O149" i="1" l="1"/>
  <c r="L150" i="1" l="1"/>
  <c r="I150" i="1"/>
  <c r="O150" i="1" l="1"/>
  <c r="L151" i="1" l="1"/>
  <c r="I151" i="1"/>
  <c r="M151" i="1" s="1"/>
  <c r="O151" i="1" l="1"/>
  <c r="L152" i="1" l="1"/>
  <c r="I152" i="1"/>
  <c r="M152" i="1" s="1"/>
  <c r="N152" i="1" s="1"/>
  <c r="O152" i="1" l="1"/>
  <c r="L153" i="1" l="1"/>
  <c r="I153" i="1"/>
  <c r="M153" i="1" s="1"/>
  <c r="N153" i="1" s="1"/>
  <c r="O153" i="1" l="1"/>
  <c r="L154" i="1" l="1"/>
  <c r="I154" i="1"/>
  <c r="M154" i="1" s="1"/>
  <c r="N154" i="1" s="1"/>
  <c r="O154" i="1" l="1"/>
  <c r="L155" i="1" l="1"/>
  <c r="I155" i="1"/>
  <c r="O155" i="1" l="1"/>
  <c r="L156" i="1" l="1"/>
  <c r="I156" i="1"/>
  <c r="M156" i="1" s="1"/>
  <c r="N156" i="1" s="1"/>
  <c r="O156" i="1" l="1"/>
  <c r="L157" i="1" l="1"/>
  <c r="I157" i="1"/>
  <c r="M157" i="1" s="1"/>
  <c r="O157" i="1" l="1"/>
  <c r="L158" i="1" s="1"/>
  <c r="O158" i="1" s="1"/>
  <c r="L159" i="1" l="1"/>
  <c r="I159" i="1"/>
  <c r="M159" i="1" s="1"/>
  <c r="O159" i="1" l="1"/>
  <c r="L160" i="1" l="1"/>
  <c r="I160" i="1"/>
  <c r="M160" i="1" s="1"/>
  <c r="O160" i="1" l="1"/>
  <c r="L161" i="1" l="1"/>
  <c r="I161" i="1"/>
  <c r="M161" i="1" s="1"/>
  <c r="N161" i="1" s="1"/>
  <c r="O161" i="1" l="1"/>
  <c r="L162" i="1" l="1"/>
  <c r="I162" i="1"/>
  <c r="M162" i="1" s="1"/>
  <c r="O162" i="1" l="1"/>
  <c r="L163" i="1" l="1"/>
  <c r="I163" i="1"/>
  <c r="M163" i="1" s="1"/>
  <c r="N163" i="1" s="1"/>
  <c r="O163" i="1" l="1"/>
  <c r="L164" i="1" l="1"/>
  <c r="I164" i="1"/>
  <c r="M164" i="1" s="1"/>
  <c r="N164" i="1" s="1"/>
  <c r="O164" i="1" l="1"/>
  <c r="L165" i="1" l="1"/>
  <c r="I165" i="1"/>
  <c r="M165" i="1" s="1"/>
  <c r="O165" i="1" l="1"/>
  <c r="L166" i="1" l="1"/>
  <c r="I166" i="1"/>
  <c r="M166" i="1" s="1"/>
  <c r="N166" i="1" s="1"/>
  <c r="O166" i="1" l="1"/>
  <c r="L167" i="1" l="1"/>
  <c r="I167" i="1"/>
  <c r="M167" i="1" s="1"/>
  <c r="N167" i="1" s="1"/>
  <c r="O167" i="1" l="1"/>
  <c r="L168" i="1" l="1"/>
  <c r="I168" i="1"/>
  <c r="M168" i="1" s="1"/>
  <c r="O168" i="1" l="1"/>
  <c r="L169" i="1" l="1"/>
  <c r="I169" i="1"/>
  <c r="M169" i="1" s="1"/>
  <c r="N169" i="1" s="1"/>
  <c r="O169" i="1" l="1"/>
  <c r="L170" i="1" l="1"/>
  <c r="I170" i="1"/>
  <c r="M170" i="1" s="1"/>
  <c r="O170" i="1" l="1"/>
  <c r="L171" i="1" l="1"/>
  <c r="I171" i="1"/>
  <c r="M171" i="1" s="1"/>
  <c r="N171" i="1" s="1"/>
  <c r="O171" i="1" l="1"/>
  <c r="L172" i="1" l="1"/>
  <c r="I172" i="1"/>
  <c r="M172" i="1" s="1"/>
  <c r="N172" i="1" s="1"/>
  <c r="O172" i="1" l="1"/>
  <c r="L173" i="1" l="1"/>
  <c r="I173" i="1"/>
  <c r="M173" i="1" s="1"/>
  <c r="O173" i="1" l="1"/>
  <c r="L174" i="1" l="1"/>
  <c r="I174" i="1"/>
  <c r="O174" i="1" l="1"/>
  <c r="L175" i="1" l="1"/>
  <c r="I175" i="1"/>
  <c r="M175" i="1" s="1"/>
  <c r="O175" i="1" l="1"/>
  <c r="L176" i="1" l="1"/>
  <c r="I176" i="1"/>
  <c r="M176" i="1" s="1"/>
  <c r="N176" i="1" s="1"/>
  <c r="O176" i="1" l="1"/>
  <c r="L177" i="1" l="1"/>
  <c r="I177" i="1"/>
  <c r="M177" i="1" s="1"/>
  <c r="N177" i="1" s="1"/>
  <c r="O177" i="1" l="1"/>
  <c r="L178" i="1" l="1"/>
  <c r="I178" i="1"/>
  <c r="M178" i="1" s="1"/>
  <c r="N178" i="1" s="1"/>
  <c r="O178" i="1" l="1"/>
  <c r="L179" i="1" l="1"/>
  <c r="I179" i="1"/>
  <c r="M179" i="1" s="1"/>
  <c r="N179" i="1" s="1"/>
  <c r="O179" i="1" l="1"/>
  <c r="L180" i="1" l="1"/>
  <c r="I180" i="1"/>
  <c r="M180" i="1" s="1"/>
  <c r="O180" i="1" l="1"/>
  <c r="L181" i="1" l="1"/>
  <c r="I181" i="1"/>
  <c r="M181" i="1" s="1"/>
  <c r="O181" i="1" l="1"/>
  <c r="L182" i="1" l="1"/>
  <c r="I182" i="1"/>
  <c r="M182" i="1" s="1"/>
  <c r="N182" i="1" s="1"/>
  <c r="O182" i="1" l="1"/>
  <c r="L183" i="1" l="1"/>
  <c r="I183" i="1"/>
  <c r="M183" i="1" s="1"/>
  <c r="N183" i="1" s="1"/>
  <c r="O183" i="1" l="1"/>
  <c r="L184" i="1" l="1"/>
  <c r="I184" i="1"/>
  <c r="M184" i="1" s="1"/>
  <c r="O184" i="1" l="1"/>
  <c r="L185" i="1" s="1"/>
  <c r="O185" i="1" s="1"/>
  <c r="L186" i="1" s="1"/>
  <c r="O186" i="1" s="1"/>
  <c r="L187" i="1" l="1"/>
  <c r="I187" i="1"/>
  <c r="M187" i="1" s="1"/>
  <c r="N187" i="1" s="1"/>
  <c r="O187" i="1" l="1"/>
  <c r="L188" i="1" l="1"/>
  <c r="I188" i="1"/>
  <c r="M188" i="1" s="1"/>
  <c r="N188" i="1" s="1"/>
  <c r="O188" i="1" l="1"/>
  <c r="L189" i="1" l="1"/>
  <c r="I189" i="1"/>
  <c r="M189" i="1" s="1"/>
  <c r="N189" i="1" s="1"/>
  <c r="O189" i="1" l="1"/>
  <c r="L190" i="1" l="1"/>
  <c r="I190" i="1"/>
  <c r="M190" i="1" s="1"/>
  <c r="N190" i="1" s="1"/>
  <c r="O190" i="1" l="1"/>
  <c r="L191" i="1" s="1"/>
  <c r="O191" i="1" s="1"/>
  <c r="L192" i="1" s="1"/>
  <c r="O192" i="1" s="1"/>
  <c r="L193" i="1" l="1"/>
  <c r="I193" i="1"/>
  <c r="M193" i="1" s="1"/>
  <c r="N193" i="1" s="1"/>
  <c r="O193" i="1" l="1"/>
  <c r="L194" i="1" l="1"/>
  <c r="I194" i="1"/>
  <c r="M194" i="1" s="1"/>
  <c r="N194" i="1" s="1"/>
  <c r="O194" i="1" l="1"/>
  <c r="L195" i="1" s="1"/>
  <c r="O195" i="1" s="1"/>
  <c r="L196" i="1" s="1"/>
  <c r="O196" i="1" s="1"/>
  <c r="L197" i="1" s="1"/>
  <c r="I197" i="1" s="1"/>
  <c r="M197" i="1" s="1"/>
  <c r="O197" i="1" s="1"/>
  <c r="L198" i="1" s="1"/>
  <c r="I198" i="1" l="1"/>
  <c r="M198" i="1" s="1"/>
  <c r="N198" i="1" s="1"/>
  <c r="O198" i="1" l="1"/>
  <c r="L199" i="1" s="1"/>
  <c r="O199" i="1" s="1"/>
  <c r="L200" i="1" s="1"/>
  <c r="O200" i="1" s="1"/>
  <c r="L201" i="1" s="1"/>
  <c r="O201" i="1" s="1"/>
  <c r="L202" i="1" s="1"/>
  <c r="I202" i="1" l="1"/>
  <c r="M202" i="1" s="1"/>
  <c r="N202" i="1" s="1"/>
  <c r="O202" i="1" l="1"/>
  <c r="L203" i="1" s="1"/>
  <c r="O203" i="1" s="1"/>
  <c r="L204" i="1" s="1"/>
  <c r="O204" i="1" s="1"/>
  <c r="L205" i="1" s="1"/>
  <c r="I205" i="1" l="1"/>
  <c r="M205" i="1" s="1"/>
  <c r="N205" i="1" s="1"/>
  <c r="O205" i="1" l="1"/>
  <c r="L206" i="1" s="1"/>
  <c r="I206" i="1" l="1"/>
  <c r="M206" i="1" s="1"/>
  <c r="N206" i="1" s="1"/>
  <c r="O206" i="1" l="1"/>
  <c r="L207" i="1" s="1"/>
  <c r="I207" i="1" l="1"/>
  <c r="M207" i="1" s="1"/>
  <c r="O207" i="1" s="1"/>
  <c r="L208" i="1" s="1"/>
  <c r="I208" i="1" l="1"/>
  <c r="M208" i="1" s="1"/>
  <c r="N208" i="1" s="1"/>
  <c r="O208" i="1" l="1"/>
  <c r="L209" i="1" s="1"/>
  <c r="O209" i="1" s="1"/>
  <c r="L210" i="1" s="1"/>
  <c r="I210" i="1" l="1"/>
  <c r="M210" i="1" l="1"/>
  <c r="N210" i="1" l="1"/>
  <c r="O210" i="1" s="1"/>
  <c r="L211" i="1" s="1"/>
  <c r="I211" i="1" l="1"/>
  <c r="M211" i="1" s="1"/>
  <c r="O211" i="1" s="1"/>
  <c r="L212" i="1" s="1"/>
  <c r="I212" i="1" l="1"/>
  <c r="M212" i="1" s="1"/>
  <c r="N212" i="1" s="1"/>
  <c r="O212" i="1" l="1"/>
  <c r="L213" i="1" s="1"/>
  <c r="I213" i="1" l="1"/>
  <c r="M213" i="1" l="1"/>
  <c r="N213" i="1" l="1"/>
  <c r="O213" i="1" s="1"/>
  <c r="L214" i="1" s="1"/>
  <c r="I214" i="1" l="1"/>
  <c r="M214" i="1" s="1"/>
  <c r="O214" i="1" s="1"/>
  <c r="L215" i="1" s="1"/>
  <c r="I215" i="1" l="1"/>
  <c r="O215" i="1" s="1"/>
  <c r="L216" i="1" s="1"/>
  <c r="I216" i="1" l="1"/>
  <c r="M216" i="1" s="1"/>
  <c r="O216" i="1" s="1"/>
  <c r="L217" i="1" s="1"/>
  <c r="I217" i="1" l="1"/>
  <c r="M217" i="1" s="1"/>
  <c r="O217" i="1" s="1"/>
  <c r="L218" i="1" s="1"/>
  <c r="I218" i="1" l="1"/>
  <c r="M218" i="1" s="1"/>
  <c r="O218" i="1" s="1"/>
  <c r="L219" i="1" s="1"/>
  <c r="O219" i="1" s="1"/>
  <c r="L220" i="1" s="1"/>
  <c r="I220" i="1" l="1"/>
  <c r="M220" i="1" s="1"/>
  <c r="O220" i="1" s="1"/>
  <c r="L221" i="1" s="1"/>
  <c r="I221" i="1" l="1"/>
  <c r="M221" i="1" s="1"/>
  <c r="N221" i="1" s="1"/>
  <c r="O221" i="1" l="1"/>
  <c r="L222" i="1" s="1"/>
  <c r="I222" i="1" l="1"/>
  <c r="M222" i="1" s="1"/>
  <c r="N222" i="1" s="1"/>
  <c r="O222" i="1" l="1"/>
  <c r="L223" i="1" s="1"/>
  <c r="I223" i="1" l="1"/>
  <c r="M223" i="1" s="1"/>
  <c r="N223" i="1" s="1"/>
  <c r="O223" i="1" l="1"/>
  <c r="L224" i="1" s="1"/>
  <c r="I224" i="1" l="1"/>
  <c r="M224" i="1" s="1"/>
  <c r="O224" i="1" s="1"/>
  <c r="L225" i="1" s="1"/>
  <c r="I225" i="1" l="1"/>
  <c r="M225" i="1" s="1"/>
  <c r="O225" i="1" s="1"/>
  <c r="L226" i="1" s="1"/>
  <c r="I226" i="1" l="1"/>
  <c r="M226" i="1" s="1"/>
  <c r="N226" i="1" s="1"/>
  <c r="O226" i="1" l="1"/>
  <c r="L227" i="1" s="1"/>
  <c r="I227" i="1" l="1"/>
  <c r="M227" i="1" s="1"/>
  <c r="N227" i="1" s="1"/>
  <c r="O227" i="1" l="1"/>
  <c r="L228" i="1" s="1"/>
  <c r="I228" i="1" l="1"/>
  <c r="O228" i="1" s="1"/>
  <c r="L229" i="1" s="1"/>
  <c r="I229" i="1" l="1"/>
  <c r="M229" i="1" s="1"/>
  <c r="N229" i="1" s="1"/>
  <c r="O229" i="1" l="1"/>
  <c r="L230" i="1" s="1"/>
  <c r="I230" i="1" l="1"/>
  <c r="M230" i="1" s="1"/>
  <c r="N230" i="1" s="1"/>
  <c r="O230" i="1" l="1"/>
  <c r="L231" i="1" s="1"/>
  <c r="I231" i="1" l="1"/>
  <c r="M231" i="1" s="1"/>
  <c r="N231" i="1" s="1"/>
  <c r="O231" i="1" l="1"/>
  <c r="L232" i="1" s="1"/>
  <c r="I232" i="1" l="1"/>
  <c r="M232" i="1" s="1"/>
  <c r="O232" i="1" s="1"/>
  <c r="L233" i="1" s="1"/>
  <c r="I233" i="1" l="1"/>
  <c r="M233" i="1" s="1"/>
  <c r="N233" i="1" s="1"/>
  <c r="O233" i="1" l="1"/>
  <c r="L234" i="1" s="1"/>
  <c r="I234" i="1" l="1"/>
  <c r="M234" i="1" s="1"/>
  <c r="O234" i="1" s="1"/>
  <c r="L235" i="1" s="1"/>
  <c r="I235" i="1" l="1"/>
  <c r="M235" i="1" s="1"/>
  <c r="O235" i="1" s="1"/>
  <c r="L236" i="1" s="1"/>
  <c r="I236" i="1" l="1"/>
  <c r="M236" i="1" s="1"/>
  <c r="N236" i="1" s="1"/>
  <c r="O236" i="1" l="1"/>
  <c r="L237" i="1" s="1"/>
  <c r="I237" i="1" l="1"/>
  <c r="M237" i="1" s="1"/>
  <c r="N237" i="1" s="1"/>
  <c r="O237" i="1" l="1"/>
  <c r="L238" i="1" s="1"/>
  <c r="I238" i="1" l="1"/>
  <c r="M238" i="1" s="1"/>
  <c r="O238" i="1" s="1"/>
  <c r="L239" i="1" s="1"/>
  <c r="I239" i="1" l="1"/>
  <c r="M239" i="1" s="1"/>
  <c r="O239" i="1" s="1"/>
  <c r="L240" i="1" s="1"/>
  <c r="I240" i="1" l="1"/>
  <c r="M240" i="1" s="1"/>
  <c r="O240" i="1" s="1"/>
  <c r="L241" i="1" s="1"/>
  <c r="I241" i="1" l="1"/>
  <c r="M241" i="1" s="1"/>
  <c r="O241" i="1" s="1"/>
  <c r="L242" i="1" s="1"/>
  <c r="I242" i="1" l="1"/>
  <c r="M242" i="1" l="1"/>
  <c r="N242" i="1" l="1"/>
  <c r="O242" i="1" s="1"/>
  <c r="L243" i="1" s="1"/>
  <c r="I243" i="1" l="1"/>
  <c r="M243" i="1" s="1"/>
  <c r="N243" i="1" s="1"/>
  <c r="O243" i="1" l="1"/>
  <c r="L244" i="1" s="1"/>
  <c r="I244" i="1" l="1"/>
  <c r="M244" i="1" s="1"/>
  <c r="N244" i="1" s="1"/>
  <c r="O244" i="1" l="1"/>
  <c r="L245" i="1" s="1"/>
  <c r="I245" i="1" l="1"/>
  <c r="O245" i="1" s="1"/>
  <c r="L246" i="1" s="1"/>
  <c r="I246" i="1" l="1"/>
  <c r="O246" i="1" s="1"/>
  <c r="L247" i="1" s="1"/>
  <c r="I247" i="1" l="1"/>
  <c r="M247" i="1" s="1"/>
  <c r="O247" i="1" s="1"/>
  <c r="L248" i="1" s="1"/>
  <c r="I248" i="1" l="1"/>
  <c r="M248" i="1" s="1"/>
  <c r="N248" i="1" s="1"/>
  <c r="O248" i="1" l="1"/>
  <c r="L249" i="1" s="1"/>
  <c r="I249" i="1" l="1"/>
  <c r="M249" i="1" s="1"/>
  <c r="N249" i="1" s="1"/>
  <c r="O249" i="1" l="1"/>
  <c r="L250" i="1" s="1"/>
  <c r="I250" i="1" l="1"/>
  <c r="M250" i="1" s="1"/>
  <c r="O250" i="1" s="1"/>
  <c r="L251" i="1" s="1"/>
  <c r="I251" i="1" l="1"/>
  <c r="M251" i="1" s="1"/>
  <c r="N251" i="1" s="1"/>
  <c r="O251" i="1" l="1"/>
  <c r="L252" i="1" s="1"/>
  <c r="I252" i="1" l="1"/>
  <c r="O252" i="1" s="1"/>
  <c r="L253" i="1" s="1"/>
  <c r="O253" i="1" s="1"/>
  <c r="L254" i="1" s="1"/>
  <c r="O254" i="1" s="1"/>
  <c r="L255" i="1" s="1"/>
  <c r="I255" i="1" l="1"/>
  <c r="M255" i="1" s="1"/>
  <c r="O255" i="1" s="1"/>
  <c r="L256" i="1" s="1"/>
  <c r="I256" i="1" l="1"/>
  <c r="M256" i="1" s="1"/>
  <c r="O256" i="1" s="1"/>
  <c r="L257" i="1" s="1"/>
  <c r="I257" i="1" l="1"/>
  <c r="M257" i="1" s="1"/>
  <c r="N257" i="1" s="1"/>
  <c r="O257" i="1" l="1"/>
  <c r="L258" i="1" s="1"/>
  <c r="I258" i="1" l="1"/>
  <c r="M258" i="1" s="1"/>
  <c r="N258" i="1" s="1"/>
  <c r="O258" i="1" l="1"/>
  <c r="L259" i="1" s="1"/>
  <c r="I259" i="1" l="1"/>
  <c r="M259" i="1" s="1"/>
  <c r="O259" i="1" s="1"/>
  <c r="L260" i="1" s="1"/>
  <c r="I260" i="1" l="1"/>
  <c r="O260" i="1" s="1"/>
  <c r="L261" i="1" s="1"/>
  <c r="O261" i="1" s="1"/>
  <c r="L262" i="1" s="1"/>
  <c r="I262" i="1" l="1"/>
  <c r="M262" i="1" s="1"/>
  <c r="N262" i="1" s="1"/>
  <c r="O262" i="1" l="1"/>
  <c r="L263" i="1" s="1"/>
  <c r="I263" i="1" l="1"/>
  <c r="M263" i="1" s="1"/>
  <c r="N263" i="1" s="1"/>
  <c r="O263" i="1" l="1"/>
  <c r="L264" i="1" s="1"/>
  <c r="I264" i="1" l="1"/>
  <c r="M264" i="1" s="1"/>
  <c r="N264" i="1" s="1"/>
  <c r="O264" i="1" l="1"/>
  <c r="L265" i="1" s="1"/>
  <c r="I265" i="1" l="1"/>
  <c r="M265" i="1" s="1"/>
  <c r="N265" i="1" s="1"/>
  <c r="O265" i="1" l="1"/>
  <c r="L266" i="1" s="1"/>
  <c r="I266" i="1" l="1"/>
  <c r="M266" i="1" s="1"/>
  <c r="O266" i="1" s="1"/>
  <c r="L267" i="1" s="1"/>
  <c r="I267" i="1" l="1"/>
  <c r="M267" i="1" s="1"/>
  <c r="O267" i="1" s="1"/>
  <c r="L268" i="1" s="1"/>
  <c r="I268" i="1" l="1"/>
  <c r="M268" i="1" s="1"/>
  <c r="N268" i="1" s="1"/>
  <c r="O268" i="1" l="1"/>
  <c r="L269" i="1" s="1"/>
  <c r="I269" i="1" l="1"/>
  <c r="M269" i="1" s="1"/>
  <c r="N269" i="1" s="1"/>
  <c r="O269" i="1" l="1"/>
  <c r="L270" i="1" s="1"/>
  <c r="I270" i="1" l="1"/>
  <c r="M270" i="1" l="1"/>
  <c r="N270" i="1" l="1"/>
  <c r="O270" i="1" s="1"/>
  <c r="L271" i="1" s="1"/>
  <c r="I271" i="1" l="1"/>
  <c r="M271" i="1" s="1"/>
  <c r="O271" i="1" s="1"/>
  <c r="L272" i="1" s="1"/>
  <c r="I272" i="1" l="1"/>
  <c r="M272" i="1" s="1"/>
  <c r="O272" i="1" s="1"/>
  <c r="L273" i="1" s="1"/>
  <c r="O273" i="1" s="1"/>
  <c r="L274" i="1" s="1"/>
  <c r="I274" i="1" l="1"/>
  <c r="M274" i="1" s="1"/>
  <c r="N274" i="1" s="1"/>
  <c r="O274" i="1" l="1"/>
  <c r="L275" i="1" s="1"/>
  <c r="I275" i="1" l="1"/>
  <c r="M275" i="1" s="1"/>
  <c r="O275" i="1" s="1"/>
  <c r="L276" i="1" s="1"/>
  <c r="I276" i="1" l="1"/>
  <c r="M276" i="1" s="1"/>
  <c r="N276" i="1" s="1"/>
  <c r="O276" i="1" l="1"/>
  <c r="L277" i="1" s="1"/>
  <c r="I277" i="1" l="1"/>
  <c r="M277" i="1" s="1"/>
  <c r="O277" i="1" s="1"/>
  <c r="L278" i="1" s="1"/>
  <c r="I278" i="1" l="1"/>
  <c r="M278" i="1" s="1"/>
  <c r="N278" i="1" s="1"/>
  <c r="O278" i="1" l="1"/>
  <c r="L279" i="1" s="1"/>
  <c r="I279" i="1" l="1"/>
  <c r="M279" i="1" s="1"/>
  <c r="N279" i="1" s="1"/>
  <c r="O279" i="1" l="1"/>
  <c r="L280" i="1" s="1"/>
  <c r="I280" i="1" l="1"/>
  <c r="M280" i="1" s="1"/>
  <c r="N280" i="1" s="1"/>
  <c r="O280" i="1" l="1"/>
  <c r="L281" i="1" s="1"/>
  <c r="I281" i="1" l="1"/>
  <c r="M281" i="1" s="1"/>
  <c r="O281" i="1" s="1"/>
  <c r="L282" i="1" s="1"/>
  <c r="I282" i="1" l="1"/>
  <c r="M282" i="1" s="1"/>
  <c r="O282" i="1" s="1"/>
  <c r="L283" i="1" s="1"/>
  <c r="I283" i="1" l="1"/>
  <c r="M283" i="1" s="1"/>
  <c r="O283" i="1" s="1"/>
  <c r="L284" i="1" s="1"/>
  <c r="I284" i="1" l="1"/>
  <c r="M284" i="1" s="1"/>
  <c r="N284" i="1" s="1"/>
  <c r="O284" i="1" l="1"/>
  <c r="L285" i="1" s="1"/>
  <c r="I285" i="1" l="1"/>
  <c r="M285" i="1" s="1"/>
  <c r="N285" i="1" s="1"/>
  <c r="O285" i="1" l="1"/>
  <c r="L286" i="1" s="1"/>
  <c r="I286" i="1" l="1"/>
  <c r="M286" i="1" s="1"/>
  <c r="O286" i="1" s="1"/>
  <c r="L287" i="1" s="1"/>
  <c r="I287" i="1" l="1"/>
  <c r="M287" i="1" s="1"/>
  <c r="N287" i="1" s="1"/>
  <c r="O287" i="1" l="1"/>
  <c r="L288" i="1" s="1"/>
  <c r="O288" i="1" s="1"/>
  <c r="L289" i="1" s="1"/>
  <c r="O289" i="1" s="1"/>
  <c r="L290" i="1" s="1"/>
  <c r="I290" i="1" l="1"/>
  <c r="M290" i="1" s="1"/>
  <c r="O290" i="1" s="1"/>
  <c r="L291" i="1" s="1"/>
  <c r="I291" i="1" l="1"/>
  <c r="M291" i="1" s="1"/>
  <c r="O291" i="1" s="1"/>
  <c r="L292" i="1" s="1"/>
  <c r="I292" i="1" l="1"/>
  <c r="M292" i="1" s="1"/>
  <c r="N292" i="1" s="1"/>
  <c r="O292" i="1" l="1"/>
  <c r="L293" i="1" s="1"/>
  <c r="I293" i="1" l="1"/>
  <c r="M293" i="1" s="1"/>
  <c r="N293" i="1" s="1"/>
  <c r="O293" i="1" l="1"/>
  <c r="L294" i="1" s="1"/>
  <c r="I294" i="1" l="1"/>
  <c r="M294" i="1" s="1"/>
  <c r="N294" i="1" s="1"/>
  <c r="O294" i="1" l="1"/>
  <c r="L295" i="1" s="1"/>
  <c r="I295" i="1" l="1"/>
  <c r="M295" i="1" s="1"/>
  <c r="O295" i="1" s="1"/>
  <c r="L296" i="1" s="1"/>
  <c r="O296" i="1" s="1"/>
  <c r="L297" i="1" s="1"/>
  <c r="I297" i="1" l="1"/>
  <c r="M297" i="1" s="1"/>
  <c r="N297" i="1" s="1"/>
  <c r="O297" i="1" l="1"/>
  <c r="L298" i="1" s="1"/>
  <c r="I298" i="1" l="1"/>
  <c r="M298" i="1" s="1"/>
  <c r="O298" i="1" s="1"/>
  <c r="L299" i="1" s="1"/>
  <c r="I299" i="1" l="1"/>
  <c r="M299" i="1" s="1"/>
  <c r="O299" i="1" s="1"/>
  <c r="L300" i="1" s="1"/>
  <c r="I300" i="1" l="1"/>
  <c r="M300" i="1" s="1"/>
  <c r="N300" i="1" s="1"/>
  <c r="O300" i="1" l="1"/>
  <c r="L301" i="1" s="1"/>
  <c r="I301" i="1" l="1"/>
  <c r="M301" i="1" s="1"/>
  <c r="N301" i="1" s="1"/>
  <c r="O301" i="1" l="1"/>
  <c r="L302" i="1" s="1"/>
  <c r="I302" i="1" l="1"/>
  <c r="M302" i="1" s="1"/>
  <c r="N302" i="1" s="1"/>
  <c r="O302" i="1" l="1"/>
  <c r="L303" i="1" s="1"/>
  <c r="I303" i="1" l="1"/>
  <c r="N303" i="1" s="1"/>
  <c r="O303" i="1" l="1"/>
  <c r="L304" i="1" s="1"/>
  <c r="I304" i="1" l="1"/>
  <c r="M304" i="1" s="1"/>
  <c r="N304" i="1" s="1"/>
  <c r="O304" i="1" l="1"/>
  <c r="L305" i="1" s="1"/>
  <c r="I305" i="1" l="1"/>
  <c r="M305" i="1" s="1"/>
  <c r="N305" i="1" s="1"/>
  <c r="O305" i="1" l="1"/>
  <c r="L306" i="1" s="1"/>
  <c r="I306" i="1" l="1"/>
  <c r="O306" i="1" s="1"/>
  <c r="L307" i="1" s="1"/>
  <c r="I307" i="1" l="1"/>
  <c r="M307" i="1" s="1"/>
  <c r="N307" i="1" s="1"/>
  <c r="O307" i="1" l="1"/>
  <c r="L308" i="1" s="1"/>
  <c r="I308" i="1" l="1"/>
  <c r="N308" i="1" s="1"/>
  <c r="O308" i="1" l="1"/>
  <c r="L309" i="1" s="1"/>
  <c r="I309" i="1" l="1"/>
  <c r="M309" i="1" s="1"/>
  <c r="O309" i="1" s="1"/>
  <c r="L310" i="1" s="1"/>
  <c r="I310" i="1" l="1"/>
  <c r="M310" i="1" s="1"/>
  <c r="O310" i="1" s="1"/>
  <c r="L311" i="1" s="1"/>
  <c r="I311" i="1" l="1"/>
  <c r="M311" i="1" s="1"/>
  <c r="N311" i="1" s="1"/>
  <c r="O311" i="1" l="1"/>
  <c r="L312" i="1" s="1"/>
  <c r="I312" i="1" l="1"/>
  <c r="O312" i="1" s="1"/>
  <c r="L313" i="1" s="1"/>
  <c r="I313" i="1" l="1"/>
  <c r="O313" i="1" s="1"/>
  <c r="L314" i="1" s="1"/>
  <c r="I314" i="1" l="1"/>
  <c r="M314" i="1" s="1"/>
  <c r="N314" i="1" s="1"/>
  <c r="O314" i="1" l="1"/>
  <c r="L315" i="1" s="1"/>
  <c r="I315" i="1" l="1"/>
  <c r="M315" i="1" s="1"/>
  <c r="N315" i="1" s="1"/>
  <c r="O315" i="1" l="1"/>
  <c r="L316" i="1" s="1"/>
  <c r="I316" i="1" l="1"/>
  <c r="M316" i="1" s="1"/>
  <c r="N316" i="1" s="1"/>
  <c r="O316" i="1" l="1"/>
  <c r="L317" i="1" s="1"/>
  <c r="I317" i="1" l="1"/>
  <c r="M317" i="1" s="1"/>
  <c r="O317" i="1" s="1"/>
  <c r="L318" i="1" s="1"/>
  <c r="I318" i="1" l="1"/>
  <c r="O318" i="1" s="1"/>
  <c r="L319" i="1" s="1"/>
  <c r="I319" i="1" l="1"/>
  <c r="M319" i="1" s="1"/>
  <c r="O319" i="1" s="1"/>
  <c r="L320" i="1" s="1"/>
  <c r="I320" i="1" l="1"/>
  <c r="M320" i="1" s="1"/>
  <c r="N320" i="1" s="1"/>
  <c r="O320" i="1" l="1"/>
  <c r="L321" i="1" s="1"/>
  <c r="I321" i="1" l="1"/>
  <c r="M321" i="1" s="1"/>
  <c r="O321" i="1" s="1"/>
  <c r="L322" i="1" s="1"/>
  <c r="I322" i="1" l="1"/>
  <c r="M322" i="1" s="1"/>
  <c r="O322" i="1" s="1"/>
  <c r="L323" i="1" s="1"/>
  <c r="O323" i="1" s="1"/>
  <c r="L324" i="1" s="1"/>
  <c r="O324" i="1" s="1"/>
  <c r="L325" i="1" s="1"/>
  <c r="I325" i="1" l="1"/>
  <c r="M325" i="1" s="1"/>
  <c r="O325" i="1" s="1"/>
  <c r="L326" i="1" s="1"/>
  <c r="I326" i="1" l="1"/>
  <c r="M326" i="1" s="1"/>
  <c r="N326" i="1" s="1"/>
  <c r="O326" i="1" l="1"/>
  <c r="L327" i="1" s="1"/>
  <c r="I327" i="1" l="1"/>
  <c r="O327" i="1" s="1"/>
  <c r="L328" i="1" s="1"/>
  <c r="I328" i="1" l="1"/>
  <c r="M328" i="1" s="1"/>
  <c r="O328" i="1" s="1"/>
  <c r="L329" i="1" s="1"/>
  <c r="I329" i="1" l="1"/>
  <c r="O329" i="1" s="1"/>
  <c r="L330" i="1" s="1"/>
  <c r="I330" i="1" l="1"/>
  <c r="M330" i="1" s="1"/>
  <c r="N330" i="1" s="1"/>
  <c r="O330" i="1" l="1"/>
  <c r="L331" i="1" s="1"/>
  <c r="O331" i="1" s="1"/>
  <c r="L332" i="1" s="1"/>
  <c r="O332" i="1" s="1"/>
  <c r="L333" i="1" s="1"/>
  <c r="I333" i="1" l="1"/>
  <c r="M333" i="1" s="1"/>
  <c r="N333" i="1" s="1"/>
  <c r="O333" i="1" l="1"/>
  <c r="L334" i="1" s="1"/>
  <c r="I334" i="1" l="1"/>
  <c r="M334" i="1" s="1"/>
  <c r="N334" i="1" s="1"/>
  <c r="O334" i="1" l="1"/>
  <c r="L335" i="1" s="1"/>
  <c r="I335" i="1" l="1"/>
  <c r="M335" i="1" s="1"/>
  <c r="O335" i="1" s="1"/>
  <c r="L336" i="1" s="1"/>
  <c r="I336" i="1" l="1"/>
  <c r="M336" i="1" s="1"/>
  <c r="O336" i="1" s="1"/>
  <c r="L337" i="1" s="1"/>
  <c r="I337" i="1" l="1"/>
  <c r="M337" i="1" s="1"/>
  <c r="N337" i="1" s="1"/>
  <c r="O337" i="1" l="1"/>
  <c r="L338" i="1" s="1"/>
  <c r="I338" i="1" l="1"/>
  <c r="M338" i="1" s="1"/>
  <c r="N338" i="1" s="1"/>
  <c r="O338" i="1" l="1"/>
  <c r="L339" i="1" s="1"/>
  <c r="I339" i="1" l="1"/>
  <c r="M339" i="1" l="1"/>
  <c r="N339" i="1" l="1"/>
  <c r="O339" i="1" s="1"/>
  <c r="L340" i="1" s="1"/>
  <c r="I340" i="1" l="1"/>
  <c r="M340" i="1" s="1"/>
  <c r="N340" i="1" s="1"/>
  <c r="O340" i="1" l="1"/>
  <c r="L341" i="1" s="1"/>
  <c r="I341" i="1" l="1"/>
  <c r="M341" i="1" l="1"/>
  <c r="N341" i="1" l="1"/>
  <c r="O341" i="1" s="1"/>
  <c r="L342" i="1" s="1"/>
  <c r="I342" i="1" l="1"/>
  <c r="M342" i="1" s="1"/>
  <c r="N342" i="1" s="1"/>
  <c r="O342" i="1" l="1"/>
  <c r="L343" i="1" s="1"/>
  <c r="I343" i="1" l="1"/>
  <c r="M343" i="1" s="1"/>
  <c r="N343" i="1" s="1"/>
  <c r="O343" i="1" l="1"/>
  <c r="L344" i="1" s="1"/>
  <c r="I344" i="1" l="1"/>
  <c r="M344" i="1" s="1"/>
  <c r="N344" i="1" s="1"/>
  <c r="O344" i="1" l="1"/>
  <c r="L345" i="1" s="1"/>
  <c r="I345" i="1" l="1"/>
  <c r="M345" i="1" s="1"/>
  <c r="O345" i="1" s="1"/>
  <c r="L346" i="1" s="1"/>
  <c r="I346" i="1" l="1"/>
  <c r="M346" i="1" s="1"/>
  <c r="N346" i="1" s="1"/>
  <c r="O346" i="1" l="1"/>
  <c r="L347" i="1" s="1"/>
  <c r="I347" i="1" l="1"/>
  <c r="M347" i="1" s="1"/>
  <c r="N347" i="1" s="1"/>
  <c r="O347" i="1" l="1"/>
  <c r="L348" i="1" s="1"/>
  <c r="I348" i="1" l="1"/>
  <c r="M348" i="1" s="1"/>
  <c r="N348" i="1" s="1"/>
  <c r="O348" i="1" l="1"/>
  <c r="L349" i="1" s="1"/>
  <c r="I349" i="1" l="1"/>
  <c r="M349" i="1" s="1"/>
  <c r="N349" i="1" s="1"/>
  <c r="O349" i="1" l="1"/>
  <c r="L350" i="1" s="1"/>
  <c r="I350" i="1" l="1"/>
  <c r="M350" i="1" s="1"/>
  <c r="N350" i="1" s="1"/>
  <c r="O350" i="1" l="1"/>
  <c r="L351" i="1" s="1"/>
  <c r="I351" i="1" l="1"/>
  <c r="O351" i="1" s="1"/>
  <c r="L352" i="1" s="1"/>
  <c r="I352" i="1" l="1"/>
  <c r="M352" i="1" s="1"/>
  <c r="O352" i="1" s="1"/>
  <c r="L353" i="1" s="1"/>
  <c r="I353" i="1" l="1"/>
  <c r="O353" i="1" s="1"/>
  <c r="L354" i="1" s="1"/>
  <c r="I354" i="1" l="1"/>
  <c r="M354" i="1" s="1"/>
  <c r="O354" i="1" s="1"/>
  <c r="L355" i="1" s="1"/>
  <c r="I355" i="1" l="1"/>
  <c r="M355" i="1" l="1"/>
  <c r="N355" i="1" l="1"/>
  <c r="O355" i="1" s="1"/>
  <c r="L356" i="1" s="1"/>
  <c r="I356" i="1" l="1"/>
  <c r="M356" i="1" s="1"/>
  <c r="O356" i="1" s="1"/>
  <c r="L357" i="1" s="1"/>
  <c r="I357" i="1" l="1"/>
  <c r="M357" i="1" s="1"/>
  <c r="N357" i="1" s="1"/>
  <c r="O357" i="1" l="1"/>
  <c r="L358" i="1" s="1"/>
  <c r="O358" i="1" s="1"/>
  <c r="L359" i="1" s="1"/>
  <c r="I359" i="1" l="1"/>
  <c r="M359" i="1" s="1"/>
  <c r="N359" i="1" s="1"/>
  <c r="O359" i="1" l="1"/>
  <c r="L360" i="1" s="1"/>
  <c r="I360" i="1" l="1"/>
  <c r="M360" i="1" s="1"/>
  <c r="O360" i="1" s="1"/>
  <c r="L361" i="1" s="1"/>
  <c r="I361" i="1" l="1"/>
  <c r="M361" i="1" s="1"/>
  <c r="N361" i="1" s="1"/>
  <c r="O361" i="1" l="1"/>
  <c r="L362" i="1" s="1"/>
  <c r="I362" i="1" l="1"/>
  <c r="M362" i="1" s="1"/>
  <c r="N362" i="1" s="1"/>
  <c r="O362" i="1" l="1"/>
  <c r="L363" i="1" s="1"/>
  <c r="I363" i="1" l="1"/>
  <c r="M363" i="1" s="1"/>
  <c r="O363" i="1" s="1"/>
  <c r="L364" i="1" s="1"/>
  <c r="I364" i="1" l="1"/>
  <c r="M364" i="1" s="1"/>
  <c r="O364" i="1" s="1"/>
  <c r="L365" i="1" s="1"/>
  <c r="O365" i="1" s="1"/>
  <c r="L366" i="1" s="1"/>
  <c r="O366" i="1" s="1"/>
  <c r="L367" i="1" s="1"/>
  <c r="I367" i="1" l="1"/>
  <c r="M367" i="1" s="1"/>
  <c r="O367" i="1" s="1"/>
  <c r="L368" i="1" s="1"/>
  <c r="I368" i="1" l="1"/>
  <c r="M368" i="1" s="1"/>
  <c r="N368" i="1" s="1"/>
  <c r="O368" i="1" l="1"/>
  <c r="L369" i="1" s="1"/>
  <c r="I369" i="1" l="1"/>
  <c r="M369" i="1" s="1"/>
  <c r="N369" i="1" s="1"/>
  <c r="O369" i="1" l="1"/>
  <c r="L370" i="1" s="1"/>
  <c r="I370" i="1" l="1"/>
  <c r="M370" i="1" s="1"/>
  <c r="O370" i="1" s="1"/>
  <c r="L371" i="1" s="1"/>
  <c r="I371" i="1" l="1"/>
  <c r="M371" i="1" s="1"/>
  <c r="O371" i="1" s="1"/>
  <c r="L372" i="1" l="1"/>
  <c r="O372" i="1" s="1"/>
  <c r="L373" i="1" s="1"/>
  <c r="I373" i="1" l="1"/>
  <c r="M373" i="1" s="1"/>
  <c r="N373" i="1" s="1"/>
  <c r="O373" i="1" l="1"/>
  <c r="L374" i="1" s="1"/>
  <c r="I374" i="1" l="1"/>
  <c r="M374" i="1" s="1"/>
  <c r="N374" i="1" s="1"/>
  <c r="O374" i="1" l="1"/>
  <c r="L375" i="1" s="1"/>
  <c r="I375" i="1" l="1"/>
  <c r="M375" i="1" s="1"/>
  <c r="O375" i="1" s="1"/>
  <c r="L376" i="1" s="1"/>
  <c r="I376" i="1" l="1"/>
  <c r="M376" i="1" s="1"/>
  <c r="N376" i="1" s="1"/>
  <c r="O376" i="1" l="1"/>
  <c r="L377" i="1" s="1"/>
  <c r="I377" i="1" l="1"/>
  <c r="O377" i="1" s="1"/>
  <c r="L378" i="1" s="1"/>
  <c r="I378" i="1" l="1"/>
  <c r="O378" i="1" s="1"/>
  <c r="L379" i="1" s="1"/>
  <c r="I379" i="1" l="1"/>
  <c r="M379" i="1" s="1"/>
  <c r="O379" i="1" s="1"/>
  <c r="L380" i="1" s="1"/>
  <c r="I380" i="1" l="1"/>
  <c r="M380" i="1" s="1"/>
  <c r="N380" i="1" s="1"/>
  <c r="O380" i="1" l="1"/>
  <c r="L381" i="1" s="1"/>
  <c r="I381" i="1" l="1"/>
  <c r="M381" i="1" s="1"/>
  <c r="O381" i="1" s="1"/>
  <c r="L382" i="1" s="1"/>
  <c r="I382" i="1" l="1"/>
  <c r="M382" i="1" s="1"/>
  <c r="N382" i="1" s="1"/>
  <c r="O382" i="1" l="1"/>
  <c r="L383" i="1" s="1"/>
  <c r="I383" i="1" l="1"/>
  <c r="M383" i="1" l="1"/>
  <c r="O383" i="1" s="1"/>
  <c r="L384" i="1" s="1"/>
  <c r="I384" i="1" l="1"/>
  <c r="M384" i="1" s="1"/>
  <c r="N384" i="1" s="1"/>
  <c r="O384" i="1" l="1"/>
  <c r="L385" i="1" s="1"/>
  <c r="I385" i="1" l="1"/>
  <c r="M385" i="1" s="1"/>
  <c r="N385" i="1" s="1"/>
  <c r="O385" i="1" l="1"/>
  <c r="L386" i="1" s="1"/>
  <c r="I386" i="1" l="1"/>
  <c r="M386" i="1" s="1"/>
  <c r="N386" i="1" s="1"/>
  <c r="O386" i="1" l="1"/>
  <c r="L387" i="1" s="1"/>
  <c r="I387" i="1" l="1"/>
  <c r="M387" i="1" s="1"/>
  <c r="N387" i="1" s="1"/>
  <c r="O387" i="1" l="1"/>
  <c r="L388" i="1" s="1"/>
  <c r="I388" i="1" l="1"/>
  <c r="M388" i="1" s="1"/>
  <c r="N388" i="1" s="1"/>
  <c r="O388" i="1" l="1"/>
  <c r="L389" i="1" s="1"/>
  <c r="I389" i="1" l="1"/>
  <c r="M389" i="1" s="1"/>
  <c r="N389" i="1" s="1"/>
  <c r="O389" i="1" l="1"/>
  <c r="L390" i="1" s="1"/>
  <c r="I390" i="1" l="1"/>
  <c r="M390" i="1" s="1"/>
  <c r="N390" i="1" s="1"/>
  <c r="O390" i="1" l="1"/>
  <c r="L391" i="1" s="1"/>
  <c r="I391" i="1" l="1"/>
  <c r="M391" i="1" s="1"/>
  <c r="N391" i="1" s="1"/>
  <c r="O391" i="1" l="1"/>
  <c r="L392" i="1" s="1"/>
  <c r="I392" i="1" l="1"/>
  <c r="M392" i="1" s="1"/>
  <c r="O392" i="1" s="1"/>
  <c r="L393" i="1" s="1"/>
  <c r="I393" i="1" l="1"/>
  <c r="M393" i="1" s="1"/>
  <c r="N393" i="1" s="1"/>
  <c r="O393" i="1" l="1"/>
  <c r="L394" i="1" s="1"/>
  <c r="I394" i="1" l="1"/>
  <c r="M394" i="1" s="1"/>
  <c r="N394" i="1" s="1"/>
  <c r="O394" i="1" l="1"/>
  <c r="L395" i="1" s="1"/>
  <c r="I395" i="1" l="1"/>
  <c r="M395" i="1" s="1"/>
  <c r="N395" i="1" s="1"/>
  <c r="O395" i="1" l="1"/>
  <c r="L396" i="1" s="1"/>
  <c r="I396" i="1" l="1"/>
  <c r="M396" i="1" s="1"/>
  <c r="N396" i="1" s="1"/>
  <c r="O396" i="1" l="1"/>
  <c r="L397" i="1" s="1"/>
  <c r="I397" i="1" l="1"/>
  <c r="M397" i="1" l="1"/>
  <c r="O397" i="1" s="1"/>
  <c r="L398" i="1" s="1"/>
  <c r="I398" i="1" l="1"/>
  <c r="O398" i="1" s="1"/>
  <c r="L399" i="1" s="1"/>
  <c r="I399" i="1" l="1"/>
  <c r="M399" i="1" s="1"/>
  <c r="N399" i="1" s="1"/>
  <c r="O399" i="1" l="1"/>
  <c r="L400" i="1" s="1"/>
  <c r="I400" i="1" l="1"/>
  <c r="O400" i="1" s="1"/>
  <c r="L401" i="1" s="1"/>
  <c r="I401" i="1" l="1"/>
  <c r="M401" i="1" s="1"/>
  <c r="N401" i="1" s="1"/>
  <c r="O401" i="1" l="1"/>
  <c r="L402" i="1" s="1"/>
  <c r="I402" i="1" l="1"/>
  <c r="M402" i="1" s="1"/>
  <c r="O402" i="1" s="1"/>
  <c r="L403" i="1" s="1"/>
  <c r="I403" i="1" l="1"/>
  <c r="M403" i="1" s="1"/>
  <c r="N403" i="1" s="1"/>
  <c r="O403" i="1" l="1"/>
  <c r="L404" i="1" s="1"/>
  <c r="I404" i="1" l="1"/>
  <c r="M404" i="1" s="1"/>
  <c r="N404" i="1" s="1"/>
  <c r="O404" i="1" l="1"/>
  <c r="L405" i="1" s="1"/>
  <c r="I405" i="1" l="1"/>
  <c r="M405" i="1" s="1"/>
  <c r="O405" i="1" s="1"/>
  <c r="L406" i="1" s="1"/>
  <c r="I406" i="1" l="1"/>
  <c r="M406" i="1" s="1"/>
  <c r="N406" i="1" s="1"/>
  <c r="O406" i="1" l="1"/>
  <c r="L407" i="1" s="1"/>
  <c r="I407" i="1" l="1"/>
  <c r="M407" i="1" s="1"/>
  <c r="N407" i="1" s="1"/>
  <c r="O407" i="1" l="1"/>
  <c r="L408" i="1" s="1"/>
  <c r="I408" i="1" l="1"/>
  <c r="M408" i="1" s="1"/>
  <c r="N408" i="1" s="1"/>
  <c r="O408" i="1" l="1"/>
  <c r="L409" i="1" s="1"/>
  <c r="I409" i="1" l="1"/>
  <c r="M409" i="1" s="1"/>
  <c r="O409" i="1" s="1"/>
  <c r="L410" i="1" s="1"/>
  <c r="I410" i="1" l="1"/>
  <c r="M410" i="1" s="1"/>
  <c r="O410" i="1" s="1"/>
  <c r="L411" i="1" s="1"/>
  <c r="I411" i="1" l="1"/>
  <c r="M411" i="1" s="1"/>
  <c r="N411" i="1" s="1"/>
  <c r="O411" i="1" l="1"/>
  <c r="L412" i="1" s="1"/>
  <c r="I412" i="1" l="1"/>
  <c r="M412" i="1" s="1"/>
  <c r="O412" i="1" s="1"/>
  <c r="L413" i="1" s="1"/>
  <c r="I413" i="1" l="1"/>
  <c r="M413" i="1" s="1"/>
  <c r="N413" i="1" s="1"/>
  <c r="O413" i="1" l="1"/>
  <c r="L414" i="1" s="1"/>
  <c r="I414" i="1" l="1"/>
  <c r="M414" i="1" s="1"/>
  <c r="N414" i="1" s="1"/>
  <c r="O414" i="1" l="1"/>
  <c r="L415" i="1" s="1"/>
  <c r="I415" i="1" l="1"/>
  <c r="M415" i="1" s="1"/>
  <c r="O415" i="1" s="1"/>
  <c r="L416" i="1" s="1"/>
  <c r="I416" i="1" l="1"/>
  <c r="M416" i="1" s="1"/>
  <c r="O416" i="1" s="1"/>
  <c r="L417" i="1" s="1"/>
  <c r="I417" i="1" l="1"/>
  <c r="M417" i="1" s="1"/>
  <c r="N417" i="1" s="1"/>
  <c r="O417" i="1" l="1"/>
  <c r="L418" i="1" s="1"/>
  <c r="I418" i="1" l="1"/>
  <c r="M418" i="1" s="1"/>
  <c r="O418" i="1" s="1"/>
  <c r="L419" i="1" s="1"/>
  <c r="I419" i="1" l="1"/>
  <c r="M419" i="1" s="1"/>
  <c r="O419" i="1" s="1"/>
  <c r="L420" i="1" s="1"/>
  <c r="I420" i="1" l="1"/>
  <c r="M420" i="1" s="1"/>
  <c r="N420" i="1" s="1"/>
  <c r="O420" i="1" l="1"/>
  <c r="L421" i="1" s="1"/>
  <c r="I421" i="1" l="1"/>
  <c r="M421" i="1" s="1"/>
  <c r="N421" i="1" s="1"/>
  <c r="O421" i="1" l="1"/>
  <c r="L422" i="1" s="1"/>
  <c r="I422" i="1" l="1"/>
  <c r="M422" i="1" s="1"/>
  <c r="O422" i="1" s="1"/>
  <c r="L423" i="1" s="1"/>
  <c r="I423" i="1" l="1"/>
  <c r="M423" i="1" s="1"/>
  <c r="O423" i="1" s="1"/>
  <c r="L424" i="1" s="1"/>
  <c r="I424" i="1" l="1"/>
  <c r="M424" i="1" s="1"/>
  <c r="O424" i="1" s="1"/>
  <c r="L425" i="1" s="1"/>
  <c r="I425" i="1" l="1"/>
  <c r="M425" i="1" s="1"/>
  <c r="N425" i="1" s="1"/>
  <c r="O425" i="1" l="1"/>
  <c r="L426" i="1" s="1"/>
  <c r="I426" i="1" l="1"/>
  <c r="M426" i="1" s="1"/>
  <c r="N426" i="1" s="1"/>
  <c r="O426" i="1" l="1"/>
  <c r="L427" i="1" s="1"/>
  <c r="I427" i="1" l="1"/>
  <c r="M427" i="1" s="1"/>
  <c r="N427" i="1" s="1"/>
  <c r="O427" i="1" l="1"/>
  <c r="L428" i="1" s="1"/>
  <c r="I428" i="1" l="1"/>
  <c r="M428" i="1" s="1"/>
  <c r="O428" i="1" s="1"/>
  <c r="L429" i="1" s="1"/>
  <c r="I429" i="1" l="1"/>
  <c r="M429" i="1" s="1"/>
  <c r="N429" i="1" s="1"/>
  <c r="O429" i="1" l="1"/>
  <c r="L430" i="1" s="1"/>
  <c r="I430" i="1" l="1"/>
  <c r="M430" i="1" s="1"/>
  <c r="N430" i="1" s="1"/>
  <c r="O430" i="1" l="1"/>
  <c r="L431" i="1" s="1"/>
  <c r="I431" i="1" l="1"/>
  <c r="M431" i="1" s="1"/>
  <c r="O431" i="1" s="1"/>
  <c r="L432" i="1" s="1"/>
  <c r="I432" i="1" l="1"/>
  <c r="M432" i="1" s="1"/>
  <c r="O432" i="1" s="1"/>
  <c r="L433" i="1" s="1"/>
  <c r="I433" i="1" l="1"/>
  <c r="M433" i="1" s="1"/>
  <c r="N433" i="1" s="1"/>
  <c r="O433" i="1" l="1"/>
  <c r="L434" i="1" s="1"/>
  <c r="I434" i="1" l="1"/>
  <c r="M434" i="1" s="1"/>
  <c r="N434" i="1" s="1"/>
  <c r="O434" i="1" l="1"/>
  <c r="L435" i="1" s="1"/>
  <c r="I435" i="1" l="1"/>
  <c r="M435" i="1" s="1"/>
  <c r="N435" i="1" s="1"/>
  <c r="O435" i="1" l="1"/>
  <c r="L436" i="1" s="1"/>
  <c r="I436" i="1" l="1"/>
  <c r="M436" i="1" s="1"/>
  <c r="N436" i="1" s="1"/>
  <c r="O436" i="1" l="1"/>
  <c r="L437" i="1" s="1"/>
  <c r="I437" i="1" l="1"/>
  <c r="M437" i="1" s="1"/>
  <c r="O437" i="1" s="1"/>
  <c r="L438" i="1" s="1"/>
  <c r="I438" i="1" l="1"/>
  <c r="M438" i="1" s="1"/>
  <c r="N438" i="1" s="1"/>
  <c r="O438" i="1" l="1"/>
  <c r="L439" i="1" s="1"/>
  <c r="I439" i="1" l="1"/>
  <c r="M439" i="1" s="1"/>
  <c r="N439" i="1" s="1"/>
  <c r="O439" i="1" l="1"/>
  <c r="L440" i="1" s="1"/>
  <c r="I440" i="1" l="1"/>
  <c r="M440" i="1" s="1"/>
  <c r="N440" i="1" s="1"/>
  <c r="O440" i="1" l="1"/>
  <c r="L441" i="1" s="1"/>
  <c r="I441" i="1" l="1"/>
  <c r="M441" i="1" s="1"/>
  <c r="O441" i="1" s="1"/>
  <c r="L442" i="1" s="1"/>
  <c r="I442" i="1" l="1"/>
  <c r="O442" i="1" s="1"/>
  <c r="L443" i="1" s="1"/>
  <c r="I443" i="1" l="1"/>
  <c r="O443" i="1" s="1"/>
  <c r="L444" i="1" s="1"/>
  <c r="I444" i="1" l="1"/>
  <c r="M444" i="1" s="1"/>
  <c r="N444" i="1" s="1"/>
  <c r="O444" i="1" l="1"/>
  <c r="L445" i="1" s="1"/>
  <c r="I445" i="1" l="1"/>
  <c r="M445" i="1" s="1"/>
  <c r="N445" i="1" s="1"/>
  <c r="O445" i="1" l="1"/>
  <c r="L446" i="1" s="1"/>
  <c r="I446" i="1" l="1"/>
  <c r="M446" i="1" s="1"/>
  <c r="N446" i="1" s="1"/>
  <c r="O446" i="1" l="1"/>
  <c r="L447" i="1" s="1"/>
  <c r="I447" i="1" l="1"/>
  <c r="M447" i="1" s="1"/>
  <c r="O447" i="1" s="1"/>
  <c r="L448" i="1" s="1"/>
  <c r="I448" i="1" l="1"/>
  <c r="M448" i="1" s="1"/>
  <c r="N448" i="1" s="1"/>
  <c r="O448" i="1" l="1"/>
  <c r="L449" i="1" s="1"/>
  <c r="O449" i="1" s="1"/>
  <c r="L450" i="1" s="1"/>
  <c r="I450" i="1" l="1"/>
  <c r="M450" i="1" s="1"/>
  <c r="N450" i="1" s="1"/>
  <c r="O450" i="1" l="1"/>
  <c r="L451" i="1" s="1"/>
  <c r="I451" i="1" l="1"/>
  <c r="M451" i="1" s="1"/>
  <c r="N451" i="1" s="1"/>
  <c r="O451" i="1" l="1"/>
  <c r="L452" i="1" s="1"/>
  <c r="O452" i="1" s="1"/>
  <c r="L453" i="1" s="1"/>
  <c r="O453" i="1" s="1"/>
  <c r="L454" i="1" s="1"/>
  <c r="O454" i="1" s="1"/>
  <c r="L455" i="1" s="1"/>
  <c r="I455" i="1" l="1"/>
  <c r="M455" i="1" s="1"/>
  <c r="N455" i="1" s="1"/>
  <c r="O455" i="1" l="1"/>
  <c r="L456" i="1" s="1"/>
  <c r="I456" i="1" l="1"/>
  <c r="M456" i="1" s="1"/>
  <c r="O456" i="1" s="1"/>
  <c r="L457" i="1" s="1"/>
  <c r="I457" i="1" l="1"/>
  <c r="M457" i="1" s="1"/>
  <c r="O457" i="1" s="1"/>
  <c r="L458" i="1" s="1"/>
  <c r="O458" i="1" s="1"/>
  <c r="L459" i="1" s="1"/>
  <c r="I459" i="1" l="1"/>
  <c r="O459" i="1" s="1"/>
  <c r="L460" i="1" s="1"/>
  <c r="I460" i="1" l="1"/>
  <c r="M460" i="1" s="1"/>
  <c r="N460" i="1" s="1"/>
  <c r="O460" i="1" l="1"/>
  <c r="L461" i="1" s="1"/>
  <c r="O461" i="1" s="1"/>
  <c r="L462" i="1" s="1"/>
  <c r="O462" i="1" s="1"/>
  <c r="L463" i="1" s="1"/>
  <c r="I463" i="1" l="1"/>
  <c r="M463" i="1" s="1"/>
  <c r="N463" i="1" s="1"/>
  <c r="O463" i="1" l="1"/>
  <c r="L464" i="1" s="1"/>
  <c r="I464" i="1" l="1"/>
  <c r="M464" i="1" s="1"/>
  <c r="N464" i="1" s="1"/>
  <c r="O464" i="1" l="1"/>
  <c r="L465" i="1" s="1"/>
  <c r="I465" i="1" l="1"/>
  <c r="M465" i="1" s="1"/>
  <c r="N465" i="1" s="1"/>
  <c r="O465" i="1" l="1"/>
  <c r="L466" i="1" s="1"/>
  <c r="I466" i="1" l="1"/>
  <c r="M466" i="1" s="1"/>
  <c r="N466" i="1" s="1"/>
  <c r="O466" i="1" l="1"/>
  <c r="L467" i="1" s="1"/>
  <c r="I467" i="1" l="1"/>
  <c r="M467" i="1" s="1"/>
  <c r="N467" i="1" s="1"/>
  <c r="O467" i="1" l="1"/>
  <c r="L468" i="1" s="1"/>
  <c r="I468" i="1" l="1"/>
  <c r="M468" i="1" s="1"/>
  <c r="N468" i="1" s="1"/>
  <c r="O468" i="1" l="1"/>
  <c r="L469" i="1" s="1"/>
  <c r="I469" i="1" l="1"/>
  <c r="M469" i="1" s="1"/>
  <c r="N469" i="1" s="1"/>
  <c r="O469" i="1" l="1"/>
  <c r="L470" i="1" s="1"/>
  <c r="I470" i="1" l="1"/>
  <c r="M470" i="1" s="1"/>
  <c r="N470" i="1" s="1"/>
  <c r="O470" i="1" l="1"/>
  <c r="L471" i="1" s="1"/>
  <c r="I471" i="1" l="1"/>
  <c r="M471" i="1" s="1"/>
  <c r="O471" i="1" s="1"/>
  <c r="L472" i="1" s="1"/>
  <c r="I472" i="1" l="1"/>
  <c r="M472" i="1" s="1"/>
  <c r="N472" i="1" s="1"/>
  <c r="O472" i="1" l="1"/>
  <c r="L473" i="1" s="1"/>
  <c r="I473" i="1" l="1"/>
  <c r="M473" i="1" s="1"/>
  <c r="N473" i="1" s="1"/>
  <c r="O473" i="1" l="1"/>
  <c r="L474" i="1" s="1"/>
  <c r="I474" i="1" l="1"/>
  <c r="M474" i="1" s="1"/>
  <c r="N474" i="1" s="1"/>
  <c r="O474" i="1" l="1"/>
  <c r="L475" i="1" s="1"/>
  <c r="I475" i="1" l="1"/>
  <c r="M475" i="1" s="1"/>
  <c r="O475" i="1" s="1"/>
  <c r="L476" i="1" s="1"/>
  <c r="I476" i="1" l="1"/>
  <c r="M476" i="1" s="1"/>
  <c r="N476" i="1" s="1"/>
  <c r="O476" i="1" l="1"/>
  <c r="L477" i="1" s="1"/>
  <c r="I477" i="1" l="1"/>
  <c r="M477" i="1" s="1"/>
  <c r="O477" i="1" s="1"/>
  <c r="L478" i="1" s="1"/>
  <c r="I478" i="1" l="1"/>
  <c r="M478" i="1" s="1"/>
  <c r="N478" i="1" s="1"/>
  <c r="O478" i="1" l="1"/>
  <c r="L479" i="1" s="1"/>
  <c r="I479" i="1" l="1"/>
  <c r="M479" i="1" s="1"/>
  <c r="N479" i="1" s="1"/>
  <c r="O479" i="1" l="1"/>
  <c r="L480" i="1" s="1"/>
  <c r="I480" i="1" l="1"/>
  <c r="M480" i="1" s="1"/>
  <c r="O480" i="1" s="1"/>
  <c r="L481" i="1" s="1"/>
  <c r="I481" i="1" l="1"/>
  <c r="M481" i="1" s="1"/>
  <c r="N481" i="1" s="1"/>
  <c r="O481" i="1" l="1"/>
  <c r="L482" i="1" s="1"/>
  <c r="I482" i="1" l="1"/>
  <c r="M482" i="1" s="1"/>
  <c r="O482" i="1" s="1"/>
  <c r="L483" i="1" s="1"/>
  <c r="I483" i="1" l="1"/>
  <c r="M483" i="1" s="1"/>
  <c r="N483" i="1" s="1"/>
  <c r="O483" i="1" l="1"/>
  <c r="L484" i="1" s="1"/>
  <c r="I484" i="1" l="1"/>
  <c r="M484" i="1" s="1"/>
  <c r="O484" i="1" s="1"/>
  <c r="L485" i="1" s="1"/>
  <c r="I485" i="1" l="1"/>
  <c r="M485" i="1" s="1"/>
  <c r="O485" i="1" s="1"/>
  <c r="L486" i="1" s="1"/>
  <c r="I486" i="1" l="1"/>
  <c r="M486" i="1" s="1"/>
  <c r="N486" i="1" s="1"/>
  <c r="O486" i="1" l="1"/>
  <c r="L487" i="1" s="1"/>
  <c r="I487" i="1" l="1"/>
  <c r="M487" i="1" s="1"/>
  <c r="N487" i="1" s="1"/>
  <c r="O487" i="1" l="1"/>
  <c r="L488" i="1" s="1"/>
  <c r="I488" i="1" l="1"/>
  <c r="M488" i="1" s="1"/>
  <c r="N488" i="1" s="1"/>
  <c r="O488" i="1" l="1"/>
  <c r="L489" i="1" s="1"/>
  <c r="I489" i="1" l="1"/>
  <c r="M489" i="1" s="1"/>
  <c r="N489" i="1" s="1"/>
  <c r="O489" i="1" l="1"/>
  <c r="L490" i="1" s="1"/>
  <c r="I490" i="1" l="1"/>
  <c r="M490" i="1" s="1"/>
  <c r="O490" i="1" s="1"/>
  <c r="L491" i="1" s="1"/>
  <c r="I491" i="1" l="1"/>
  <c r="M491" i="1" s="1"/>
  <c r="O491" i="1" s="1"/>
  <c r="L492" i="1" s="1"/>
  <c r="I492" i="1" l="1"/>
  <c r="M492" i="1" s="1"/>
  <c r="O492" i="1" s="1"/>
  <c r="L493" i="1" s="1"/>
  <c r="I493" i="1" l="1"/>
  <c r="M493" i="1" s="1"/>
  <c r="N493" i="1" s="1"/>
  <c r="O493" i="1" l="1"/>
  <c r="L494" i="1" s="1"/>
  <c r="I494" i="1" l="1"/>
  <c r="M494" i="1" s="1"/>
  <c r="O494" i="1" s="1"/>
  <c r="L495" i="1" s="1"/>
  <c r="I495" i="1" l="1"/>
  <c r="M495" i="1" s="1"/>
  <c r="O495" i="1" s="1"/>
  <c r="L496" i="1" s="1"/>
  <c r="I496" i="1" l="1"/>
  <c r="M496" i="1" s="1"/>
  <c r="N496" i="1" s="1"/>
  <c r="O496" i="1" l="1"/>
  <c r="L497" i="1" s="1"/>
  <c r="I497" i="1" l="1"/>
  <c r="M497" i="1" s="1"/>
  <c r="N497" i="1" s="1"/>
  <c r="O497" i="1" l="1"/>
  <c r="L498" i="1" s="1"/>
  <c r="I498" i="1" l="1"/>
  <c r="M498" i="1" s="1"/>
  <c r="O498" i="1" s="1"/>
  <c r="L499" i="1" s="1"/>
  <c r="I499" i="1" l="1"/>
  <c r="M499" i="1" s="1"/>
  <c r="N499" i="1" s="1"/>
  <c r="O499" i="1" l="1"/>
  <c r="L500" i="1" s="1"/>
  <c r="I500" i="1" l="1"/>
  <c r="M500" i="1" s="1"/>
  <c r="N500" i="1" s="1"/>
  <c r="O500" i="1" l="1"/>
  <c r="L501" i="1" s="1"/>
  <c r="I501" i="1" l="1"/>
  <c r="O501" i="1" s="1"/>
  <c r="L502" i="1" s="1"/>
  <c r="I502" i="1" l="1"/>
  <c r="M502" i="1" s="1"/>
  <c r="O502" i="1" s="1"/>
  <c r="L503" i="1" s="1"/>
  <c r="I503" i="1" l="1"/>
  <c r="M503" i="1" s="1"/>
  <c r="O503" i="1" s="1"/>
  <c r="L504" i="1" s="1"/>
  <c r="I504" i="1" l="1"/>
  <c r="M504" i="1" s="1"/>
  <c r="N504" i="1" s="1"/>
  <c r="O504" i="1" l="1"/>
  <c r="L505" i="1" s="1"/>
  <c r="I505" i="1" l="1"/>
  <c r="M505" i="1" s="1"/>
  <c r="O505" i="1" s="1"/>
  <c r="L506" i="1" s="1"/>
  <c r="I506" i="1" l="1"/>
  <c r="M506" i="1" s="1"/>
  <c r="O506" i="1" s="1"/>
  <c r="L507" i="1" s="1"/>
  <c r="I507" i="1" l="1"/>
  <c r="M507" i="1" s="1"/>
  <c r="N507" i="1" s="1"/>
  <c r="O507" i="1" l="1"/>
  <c r="L508" i="1" s="1"/>
  <c r="I508" i="1" l="1"/>
  <c r="M508" i="1" s="1"/>
  <c r="O508" i="1" s="1"/>
  <c r="L509" i="1" s="1"/>
  <c r="I509" i="1" l="1"/>
  <c r="M509" i="1" s="1"/>
  <c r="O509" i="1" s="1"/>
  <c r="L510" i="1" s="1"/>
  <c r="I510" i="1" l="1"/>
  <c r="O510" i="1" s="1"/>
  <c r="L511" i="1" s="1"/>
  <c r="I511" i="1" l="1"/>
  <c r="O511" i="1" s="1"/>
  <c r="L512" i="1" s="1"/>
  <c r="I512" i="1" l="1"/>
  <c r="M512" i="1" s="1"/>
  <c r="O512" i="1" s="1"/>
  <c r="L513" i="1" s="1"/>
  <c r="I513" i="1" l="1"/>
  <c r="M513" i="1" s="1"/>
  <c r="N513" i="1" s="1"/>
  <c r="O513" i="1" l="1"/>
  <c r="L514" i="1" s="1"/>
  <c r="I514" i="1" l="1"/>
  <c r="M514" i="1" s="1"/>
  <c r="N514" i="1" s="1"/>
  <c r="O514" i="1" l="1"/>
  <c r="L515" i="1" s="1"/>
  <c r="I515" i="1" l="1"/>
  <c r="M515" i="1" s="1"/>
  <c r="N515" i="1" s="1"/>
  <c r="O515" i="1" l="1"/>
  <c r="L516" i="1" s="1"/>
  <c r="I516" i="1" l="1"/>
  <c r="M516" i="1" s="1"/>
  <c r="O516" i="1" s="1"/>
  <c r="L517" i="1" s="1"/>
  <c r="O517" i="1" s="1"/>
  <c r="L518" i="1" s="1"/>
  <c r="I518" i="1" l="1"/>
  <c r="M518" i="1" s="1"/>
  <c r="N518" i="1" s="1"/>
  <c r="O518" i="1" l="1"/>
  <c r="L519" i="1" s="1"/>
  <c r="I519" i="1" l="1"/>
  <c r="M519" i="1" s="1"/>
  <c r="N519" i="1" s="1"/>
  <c r="O519" i="1" l="1"/>
  <c r="L520" i="1" s="1"/>
  <c r="I520" i="1" l="1"/>
  <c r="M520" i="1" s="1"/>
  <c r="N520" i="1" s="1"/>
  <c r="O520" i="1" l="1"/>
  <c r="L521" i="1" s="1"/>
  <c r="I521" i="1" l="1"/>
  <c r="M521" i="1" s="1"/>
  <c r="N521" i="1" s="1"/>
  <c r="O521" i="1" l="1"/>
  <c r="L522" i="1" s="1"/>
  <c r="I522" i="1" l="1"/>
  <c r="M522" i="1" s="1"/>
  <c r="N522" i="1" s="1"/>
  <c r="O522" i="1" l="1"/>
  <c r="L523" i="1" s="1"/>
  <c r="I523" i="1" l="1"/>
  <c r="M523" i="1" s="1"/>
  <c r="N523" i="1" s="1"/>
  <c r="O523" i="1" l="1"/>
  <c r="L524" i="1" s="1"/>
  <c r="I524" i="1" l="1"/>
  <c r="M524" i="1" s="1"/>
  <c r="N524" i="1" s="1"/>
  <c r="O524" i="1" l="1"/>
  <c r="L525" i="1" s="1"/>
  <c r="I525" i="1" l="1"/>
  <c r="M525" i="1" s="1"/>
  <c r="O525" i="1" s="1"/>
  <c r="L526" i="1" s="1"/>
  <c r="I526" i="1" l="1"/>
  <c r="M526" i="1" s="1"/>
  <c r="N526" i="1" s="1"/>
  <c r="O526" i="1" l="1"/>
  <c r="L527" i="1" s="1"/>
  <c r="I527" i="1" l="1"/>
  <c r="M527" i="1" s="1"/>
  <c r="N527" i="1" s="1"/>
  <c r="O527" i="1" l="1"/>
  <c r="L528" i="1" s="1"/>
  <c r="M528" i="1" l="1"/>
  <c r="O528" i="1" s="1"/>
  <c r="L529" i="1" s="1"/>
  <c r="M529" i="1" l="1"/>
  <c r="O529" i="1" s="1"/>
  <c r="L530" i="1" s="1"/>
  <c r="I530" i="1" l="1"/>
  <c r="M530" i="1" s="1"/>
  <c r="O530" i="1" s="1"/>
  <c r="L531" i="1" s="1"/>
  <c r="I531" i="1" l="1"/>
  <c r="M531" i="1" s="1"/>
  <c r="N531" i="1" s="1"/>
  <c r="O531" i="1" l="1"/>
  <c r="L532" i="1" s="1"/>
  <c r="I532" i="1" l="1"/>
  <c r="M532" i="1" s="1"/>
  <c r="O532" i="1" s="1"/>
  <c r="L533" i="1" s="1"/>
  <c r="I533" i="1" l="1"/>
  <c r="M533" i="1" s="1"/>
  <c r="N533" i="1" s="1"/>
  <c r="O533" i="1" l="1"/>
  <c r="L534" i="1" s="1"/>
  <c r="I534" i="1" l="1"/>
  <c r="M534" i="1" s="1"/>
  <c r="N534" i="1" s="1"/>
  <c r="O534" i="1" l="1"/>
  <c r="L535" i="1" s="1"/>
  <c r="I535" i="1" l="1"/>
  <c r="M535" i="1" s="1"/>
  <c r="N535" i="1" s="1"/>
  <c r="O535" i="1" l="1"/>
  <c r="L536" i="1" s="1"/>
  <c r="I536" i="1" l="1"/>
  <c r="M536" i="1" s="1"/>
  <c r="O536" i="1" s="1"/>
  <c r="L537" i="1" s="1"/>
  <c r="I537" i="1" l="1"/>
  <c r="O537" i="1" s="1"/>
  <c r="L538" i="1" s="1"/>
  <c r="I538" i="1" l="1"/>
  <c r="M538" i="1" s="1"/>
  <c r="N538" i="1" s="1"/>
  <c r="O538" i="1" l="1"/>
  <c r="L539" i="1" s="1"/>
  <c r="M539" i="1" l="1"/>
  <c r="O539" i="1" s="1"/>
  <c r="L540" i="1" s="1"/>
  <c r="I540" i="1" l="1"/>
  <c r="M540" i="1" s="1"/>
  <c r="O540" i="1" s="1"/>
  <c r="L541" i="1" s="1"/>
  <c r="I541" i="1" l="1"/>
  <c r="M541" i="1" s="1"/>
  <c r="N541" i="1" s="1"/>
  <c r="O541" i="1" l="1"/>
  <c r="L542" i="1" s="1"/>
  <c r="I542" i="1" l="1"/>
  <c r="M542" i="1" s="1"/>
  <c r="O542" i="1" s="1"/>
  <c r="L543" i="1" s="1"/>
  <c r="I543" i="1" l="1"/>
  <c r="M543" i="1" s="1"/>
  <c r="O543" i="1" s="1"/>
  <c r="L544" i="1" s="1"/>
  <c r="I544" i="1" l="1"/>
  <c r="M544" i="1" s="1"/>
  <c r="N544" i="1" s="1"/>
  <c r="O544" i="1" l="1"/>
  <c r="L545" i="1" s="1"/>
  <c r="I545" i="1" l="1"/>
  <c r="M545" i="1" s="1"/>
  <c r="N545" i="1" s="1"/>
  <c r="O545" i="1" l="1"/>
  <c r="L546" i="1" s="1"/>
  <c r="I546" i="1" l="1"/>
  <c r="M546" i="1" s="1"/>
  <c r="O546" i="1" s="1"/>
  <c r="L547" i="1" s="1"/>
  <c r="I547" i="1" l="1"/>
  <c r="M547" i="1" s="1"/>
  <c r="N547" i="1" s="1"/>
  <c r="O547" i="1" l="1"/>
  <c r="L548" i="1" s="1"/>
  <c r="I548" i="1" l="1"/>
  <c r="M548" i="1" s="1"/>
  <c r="O548" i="1" s="1"/>
  <c r="L549" i="1" s="1"/>
  <c r="I549" i="1" l="1"/>
  <c r="M549" i="1" s="1"/>
  <c r="N549" i="1" s="1"/>
  <c r="O549" i="1" l="1"/>
  <c r="L550" i="1" s="1"/>
  <c r="I550" i="1" l="1"/>
  <c r="M550" i="1" s="1"/>
  <c r="O550" i="1" s="1"/>
  <c r="L551" i="1" s="1"/>
  <c r="I551" i="1" l="1"/>
  <c r="M551" i="1" s="1"/>
  <c r="O551" i="1" s="1"/>
  <c r="L552" i="1" s="1"/>
  <c r="I552" i="1" l="1"/>
  <c r="M552" i="1" s="1"/>
  <c r="O552" i="1" s="1"/>
  <c r="L553" i="1" s="1"/>
  <c r="M553" i="1" l="1"/>
  <c r="O553" i="1" s="1"/>
  <c r="L554" i="1" s="1"/>
  <c r="I554" i="1" l="1"/>
  <c r="M554" i="1" s="1"/>
  <c r="N554" i="1" s="1"/>
  <c r="O554" i="1" l="1"/>
  <c r="L555" i="1" s="1"/>
  <c r="I555" i="1" l="1"/>
  <c r="M555" i="1" s="1"/>
  <c r="N555" i="1" s="1"/>
  <c r="O555" i="1" l="1"/>
  <c r="L556" i="1" s="1"/>
  <c r="I556" i="1" l="1"/>
  <c r="M556" i="1" s="1"/>
  <c r="N556" i="1" s="1"/>
  <c r="O556" i="1" l="1"/>
  <c r="L557" i="1" s="1"/>
  <c r="I557" i="1" l="1"/>
  <c r="M557" i="1" s="1"/>
  <c r="O557" i="1" s="1"/>
  <c r="L558" i="1" s="1"/>
  <c r="M558" i="1" l="1"/>
  <c r="O558" i="1" s="1"/>
  <c r="L559" i="1" s="1"/>
  <c r="M559" i="1" l="1"/>
  <c r="O559" i="1" s="1"/>
  <c r="L560" i="1" s="1"/>
  <c r="I560" i="1" l="1"/>
  <c r="M560" i="1" s="1"/>
  <c r="N560" i="1" s="1"/>
  <c r="O560" i="1" l="1"/>
  <c r="L561" i="1" s="1"/>
  <c r="I561" i="1" l="1"/>
  <c r="M561" i="1" s="1"/>
  <c r="N561" i="1" s="1"/>
  <c r="O561" i="1" l="1"/>
  <c r="L562" i="1" s="1"/>
  <c r="M562" i="1" l="1"/>
  <c r="O562" i="1" s="1"/>
  <c r="L563" i="1" s="1"/>
  <c r="M563" i="1" l="1"/>
  <c r="O563" i="1" s="1"/>
  <c r="L564" i="1" s="1"/>
  <c r="I564" i="1" l="1"/>
  <c r="M564" i="1" s="1"/>
  <c r="N564" i="1" s="1"/>
  <c r="O564" i="1" l="1"/>
  <c r="L565" i="1" s="1"/>
  <c r="I565" i="1" l="1"/>
  <c r="M565" i="1" s="1"/>
  <c r="N565" i="1" s="1"/>
  <c r="O565" i="1" l="1"/>
  <c r="L566" i="1" s="1"/>
  <c r="M566" i="1" l="1"/>
  <c r="O566" i="1" s="1"/>
  <c r="L567" i="1" s="1"/>
  <c r="M567" i="1" l="1"/>
  <c r="O567" i="1" s="1"/>
  <c r="L568" i="1" s="1"/>
  <c r="M568" i="1" l="1"/>
  <c r="O568" i="1" s="1"/>
  <c r="L569" i="1" s="1"/>
  <c r="I569" i="1" l="1"/>
  <c r="M569" i="1" s="1"/>
  <c r="O569" i="1" s="1"/>
  <c r="L570" i="1" s="1"/>
  <c r="I570" i="1" l="1"/>
  <c r="M570" i="1" s="1"/>
  <c r="N570" i="1" s="1"/>
  <c r="O570" i="1" l="1"/>
  <c r="L571" i="1" s="1"/>
  <c r="I571" i="1" l="1"/>
  <c r="M571" i="1" s="1"/>
  <c r="N571" i="1" s="1"/>
  <c r="O571" i="1" l="1"/>
  <c r="L572" i="1" s="1"/>
  <c r="I572" i="1" l="1"/>
  <c r="M572" i="1" s="1"/>
  <c r="O572" i="1" s="1"/>
  <c r="L573" i="1" s="1"/>
  <c r="I573" i="1" l="1"/>
  <c r="M573" i="1" s="1"/>
  <c r="O573" i="1" s="1"/>
  <c r="L574" i="1" s="1"/>
  <c r="I574" i="1" l="1"/>
  <c r="M574" i="1" s="1"/>
  <c r="N574" i="1" s="1"/>
  <c r="O574" i="1" l="1"/>
  <c r="L575" i="1" s="1"/>
  <c r="I575" i="1" l="1"/>
  <c r="M575" i="1" s="1"/>
  <c r="O575" i="1" s="1"/>
  <c r="L576" i="1" s="1"/>
  <c r="I576" i="1" l="1"/>
  <c r="M576" i="1" s="1"/>
  <c r="O576" i="1" s="1"/>
  <c r="L577" i="1" s="1"/>
  <c r="I577" i="1" l="1"/>
  <c r="M577" i="1" s="1"/>
  <c r="N577" i="1" s="1"/>
  <c r="O577" i="1" l="1"/>
  <c r="L578" i="1" s="1"/>
  <c r="I578" i="1" l="1"/>
  <c r="M578" i="1" s="1"/>
  <c r="N578" i="1" s="1"/>
  <c r="O578" i="1" l="1"/>
  <c r="L579" i="1" s="1"/>
  <c r="I579" i="1" l="1"/>
  <c r="M579" i="1" s="1"/>
  <c r="O579" i="1" s="1"/>
  <c r="L580" i="1" s="1"/>
  <c r="I580" i="1" l="1"/>
  <c r="M580" i="1" s="1"/>
  <c r="N580" i="1" s="1"/>
  <c r="O580" i="1" l="1"/>
  <c r="L581" i="1" s="1"/>
  <c r="I581" i="1" l="1"/>
  <c r="M581" i="1" s="1"/>
  <c r="N581" i="1" s="1"/>
  <c r="O581" i="1" l="1"/>
  <c r="L582" i="1" s="1"/>
  <c r="I582" i="1" l="1"/>
  <c r="M582" i="1" s="1"/>
  <c r="N582" i="1" s="1"/>
  <c r="O582" i="1" l="1"/>
  <c r="L583" i="1" s="1"/>
  <c r="I583" i="1" l="1"/>
  <c r="M583" i="1" s="1"/>
  <c r="N583" i="1" s="1"/>
  <c r="O583" i="1" l="1"/>
  <c r="L584" i="1" s="1"/>
  <c r="I584" i="1" l="1"/>
  <c r="M584" i="1" s="1"/>
  <c r="N584" i="1" s="1"/>
  <c r="O584" i="1" l="1"/>
  <c r="L585" i="1" s="1"/>
  <c r="I585" i="1" l="1"/>
  <c r="M585" i="1" s="1"/>
  <c r="O585" i="1" s="1"/>
  <c r="L586" i="1" s="1"/>
  <c r="I586" i="1" l="1"/>
  <c r="M586" i="1" s="1"/>
  <c r="N586" i="1" s="1"/>
  <c r="O586" i="1" l="1"/>
  <c r="L587" i="1" s="1"/>
  <c r="I587" i="1" l="1"/>
  <c r="M587" i="1" s="1"/>
  <c r="O587" i="1" s="1"/>
  <c r="L588" i="1" s="1"/>
  <c r="I588" i="1" l="1"/>
  <c r="M588" i="1" s="1"/>
  <c r="N588" i="1" l="1"/>
  <c r="O588" i="1" s="1"/>
  <c r="L589" i="1" s="1"/>
  <c r="I589" i="1" s="1"/>
  <c r="M589" i="1" s="1"/>
  <c r="N589" i="1" s="1"/>
  <c r="O589" i="1" l="1"/>
  <c r="L590" i="1" s="1"/>
  <c r="I590" i="1" s="1"/>
  <c r="M590" i="1" l="1"/>
  <c r="N590" i="1" s="1"/>
  <c r="O590" i="1" l="1"/>
  <c r="L591" i="1" s="1"/>
  <c r="I591" i="1" s="1"/>
  <c r="M591" i="1" l="1"/>
  <c r="O591" i="1" s="1"/>
  <c r="L592" i="1" s="1"/>
  <c r="I592" i="1" s="1"/>
  <c r="M592" i="1" l="1"/>
  <c r="O592" i="1" s="1"/>
  <c r="L593" i="1" s="1"/>
  <c r="I593" i="1" s="1"/>
  <c r="M593" i="1" l="1"/>
  <c r="N593" i="1" s="1"/>
  <c r="O593" i="1" l="1"/>
  <c r="L594" i="1" s="1"/>
  <c r="I594" i="1" s="1"/>
  <c r="M594" i="1" l="1"/>
  <c r="N594" i="1" s="1"/>
  <c r="O594" i="1" l="1"/>
  <c r="L595" i="1" s="1"/>
  <c r="I595" i="1" s="1"/>
  <c r="M595" i="1" l="1"/>
  <c r="N595" i="1" l="1"/>
  <c r="O595" i="1" s="1"/>
  <c r="L596" i="1" s="1"/>
  <c r="I596" i="1" s="1"/>
  <c r="M596" i="1" s="1"/>
  <c r="O596" i="1" s="1"/>
  <c r="L597" i="1" s="1"/>
  <c r="I597" i="1" s="1"/>
  <c r="M597" i="1" l="1"/>
  <c r="N597" i="1" l="1"/>
  <c r="O597" i="1" s="1"/>
  <c r="L598" i="1" s="1"/>
  <c r="I598" i="1" s="1"/>
  <c r="M598" i="1" s="1"/>
  <c r="N598" i="1" l="1"/>
  <c r="O598" i="1" s="1"/>
  <c r="L599" i="1" s="1"/>
  <c r="I599" i="1" s="1"/>
  <c r="M599" i="1" s="1"/>
  <c r="N599" i="1" s="1"/>
  <c r="O599" i="1" l="1"/>
  <c r="L600" i="1" s="1"/>
  <c r="I600" i="1" s="1"/>
  <c r="M600" i="1" l="1"/>
  <c r="O600" i="1" s="1"/>
  <c r="L601" i="1" s="1"/>
  <c r="I601" i="1" l="1"/>
  <c r="M601" i="1" s="1"/>
  <c r="N601" i="1" s="1"/>
  <c r="O601" i="1" l="1"/>
  <c r="L602" i="1" s="1"/>
  <c r="I602" i="1" l="1"/>
  <c r="M602" i="1" s="1"/>
  <c r="N602" i="1" s="1"/>
  <c r="O602" i="1" l="1"/>
  <c r="L603" i="1" s="1"/>
  <c r="I603" i="1" l="1"/>
  <c r="M603" i="1" s="1"/>
  <c r="N603" i="1" s="1"/>
  <c r="O603" i="1" l="1"/>
  <c r="L604" i="1" s="1"/>
  <c r="I604" i="1" l="1"/>
  <c r="M604" i="1" s="1"/>
  <c r="N604" i="1" s="1"/>
  <c r="O604" i="1" l="1"/>
  <c r="L605" i="1" s="1"/>
  <c r="I605" i="1" l="1"/>
  <c r="M605" i="1" s="1"/>
  <c r="N605" i="1" s="1"/>
  <c r="O605" i="1" l="1"/>
  <c r="L606" i="1" s="1"/>
  <c r="I606" i="1" l="1"/>
  <c r="M606" i="1" s="1"/>
  <c r="O606" i="1" s="1"/>
  <c r="L607" i="1" s="1"/>
  <c r="O607" i="1" s="1"/>
  <c r="L608" i="1" s="1"/>
  <c r="O608" i="1" s="1"/>
  <c r="L609" i="1" s="1"/>
  <c r="I609" i="1" l="1"/>
  <c r="M609" i="1" s="1"/>
  <c r="N609" i="1" s="1"/>
  <c r="O609" i="1" l="1"/>
  <c r="L610" i="1" s="1"/>
  <c r="I610" i="1" l="1"/>
  <c r="M610" i="1" s="1"/>
  <c r="N610" i="1" s="1"/>
  <c r="O610" i="1" l="1"/>
  <c r="L611" i="1" s="1"/>
  <c r="I611" i="1" l="1"/>
  <c r="M611" i="1" s="1"/>
  <c r="N611" i="1" s="1"/>
  <c r="O611" i="1" l="1"/>
  <c r="L612" i="1" s="1"/>
  <c r="I612" i="1" l="1"/>
  <c r="M612" i="1" s="1"/>
  <c r="N612" i="1" s="1"/>
  <c r="O612" i="1" l="1"/>
  <c r="L613" i="1" s="1"/>
  <c r="I613" i="1" l="1"/>
  <c r="M613" i="1" s="1"/>
  <c r="N613" i="1" s="1"/>
  <c r="O613" i="1" l="1"/>
  <c r="L614" i="1" s="1"/>
  <c r="I614" i="1" l="1"/>
  <c r="M614" i="1" s="1"/>
  <c r="N614" i="1" s="1"/>
  <c r="O614" i="1" l="1"/>
  <c r="L615" i="1" s="1"/>
  <c r="I615" i="1" l="1"/>
  <c r="M615" i="1" s="1"/>
  <c r="N615" i="1" s="1"/>
  <c r="O615" i="1" l="1"/>
  <c r="L616" i="1" s="1"/>
  <c r="I616" i="1" l="1"/>
  <c r="M616" i="1" s="1"/>
  <c r="N616" i="1" s="1"/>
  <c r="O616" i="1" l="1"/>
  <c r="L617" i="1" s="1"/>
  <c r="I617" i="1" l="1"/>
  <c r="M617" i="1" s="1"/>
  <c r="O617" i="1" s="1"/>
  <c r="L618" i="1" s="1"/>
  <c r="I618" i="1" l="1"/>
  <c r="M618" i="1" s="1"/>
  <c r="O618" i="1" s="1"/>
  <c r="L619" i="1" s="1"/>
  <c r="I619" i="1" s="1"/>
  <c r="O619" i="1" s="1"/>
  <c r="L620" i="1" s="1"/>
  <c r="O620" i="1" s="1"/>
  <c r="L621" i="1" s="1"/>
  <c r="O621" i="1" s="1"/>
  <c r="L622" i="1" s="1"/>
  <c r="I622" i="1" l="1"/>
  <c r="M622" i="1" s="1"/>
  <c r="N622" i="1" s="1"/>
  <c r="O622" i="1" l="1"/>
  <c r="L623" i="1" s="1"/>
  <c r="I623" i="1" s="1"/>
  <c r="M623" i="1" s="1"/>
  <c r="N623" i="1" s="1"/>
  <c r="O623" i="1" s="1"/>
  <c r="L624" i="1" s="1"/>
  <c r="I624" i="1" s="1"/>
  <c r="O624" i="1" s="1"/>
  <c r="L625" i="1" s="1"/>
  <c r="I625" i="1" l="1"/>
  <c r="M625" i="1" s="1"/>
  <c r="N625" i="1" s="1"/>
  <c r="O625" i="1" l="1"/>
  <c r="L626" i="1" s="1"/>
  <c r="I626" i="1" l="1"/>
  <c r="M626" i="1" s="1"/>
  <c r="N626" i="1" s="1"/>
  <c r="O626" i="1" l="1"/>
  <c r="L627" i="1" s="1"/>
  <c r="I627" i="1" s="1"/>
  <c r="M627" i="1" s="1"/>
  <c r="N627" i="1" s="1"/>
  <c r="O627" i="1" l="1"/>
  <c r="L628" i="1" s="1"/>
  <c r="O628" i="1" s="1"/>
  <c r="L629" i="1" s="1"/>
  <c r="O629" i="1" s="1"/>
  <c r="L630" i="1" s="1"/>
  <c r="I630" i="1" s="1"/>
  <c r="M630" i="1" s="1"/>
  <c r="O630" i="1" s="1"/>
  <c r="L631" i="1" s="1"/>
  <c r="I631" i="1" s="1"/>
  <c r="M631" i="1" s="1"/>
  <c r="N631" i="1" l="1"/>
  <c r="O631" i="1"/>
  <c r="L632" i="1" s="1"/>
  <c r="I632" i="1" s="1"/>
  <c r="M632" i="1" s="1"/>
  <c r="O632" i="1" s="1"/>
  <c r="L633" i="1" s="1"/>
  <c r="I633" i="1" s="1"/>
  <c r="M633" i="1" s="1"/>
  <c r="N633" i="1" s="1"/>
  <c r="O633" i="1" l="1"/>
  <c r="L634" i="1" s="1"/>
  <c r="I634" i="1" s="1"/>
  <c r="M634" i="1" s="1"/>
  <c r="O634" i="1" s="1"/>
  <c r="L635" i="1" s="1"/>
  <c r="I635" i="1" s="1"/>
  <c r="M635" i="1" s="1"/>
  <c r="O635" i="1" s="1"/>
  <c r="L636" i="1" s="1"/>
  <c r="I636" i="1" s="1"/>
  <c r="M636" i="1" s="1"/>
  <c r="N636" i="1" s="1"/>
  <c r="O636" i="1" s="1"/>
  <c r="L637" i="1" s="1"/>
  <c r="I637" i="1" l="1"/>
  <c r="M637" i="1" s="1"/>
  <c r="N637" i="1" s="1"/>
  <c r="O637" i="1" l="1"/>
  <c r="L638" i="1" s="1"/>
  <c r="I638" i="1" s="1"/>
  <c r="M638" i="1" s="1"/>
  <c r="O638" i="1" s="1"/>
  <c r="L639" i="1" s="1"/>
  <c r="I639" i="1" s="1"/>
  <c r="M639" i="1" s="1"/>
  <c r="O639" i="1" s="1"/>
  <c r="L640" i="1" s="1"/>
  <c r="I640" i="1" s="1"/>
  <c r="M640" i="1" s="1"/>
  <c r="O640" i="1" s="1"/>
  <c r="L641" i="1" s="1"/>
  <c r="I641" i="1" l="1"/>
  <c r="M641" i="1" s="1"/>
  <c r="N641" i="1" s="1"/>
  <c r="O641" i="1" l="1"/>
  <c r="L642" i="1" s="1"/>
  <c r="I642" i="1" s="1"/>
  <c r="M642" i="1" s="1"/>
  <c r="O642" i="1" s="1"/>
  <c r="L643" i="1" s="1"/>
  <c r="I643" i="1" s="1"/>
  <c r="M643" i="1" s="1"/>
  <c r="N643" i="1" s="1"/>
  <c r="O643" i="1" l="1"/>
  <c r="L644" i="1" s="1"/>
  <c r="I644" i="1" s="1"/>
  <c r="O644" i="1" s="1"/>
  <c r="L645" i="1" s="1"/>
  <c r="I645" i="1" s="1"/>
  <c r="M645" i="1" s="1"/>
  <c r="N645" i="1" s="1"/>
  <c r="O645" i="1" s="1"/>
  <c r="L646" i="1" s="1"/>
  <c r="I646" i="1" s="1"/>
  <c r="M646" i="1" s="1"/>
  <c r="O646" i="1" s="1"/>
  <c r="L647" i="1" s="1"/>
  <c r="I647" i="1" l="1"/>
  <c r="M647" i="1" s="1"/>
  <c r="N647" i="1" s="1"/>
  <c r="O647" i="1" s="1"/>
  <c r="L648" i="1" s="1"/>
  <c r="I648" i="1" s="1"/>
  <c r="M648" i="1" s="1"/>
  <c r="O648" i="1" s="1"/>
  <c r="L649" i="1" s="1"/>
  <c r="I649" i="1" l="1"/>
  <c r="M649" i="1" s="1"/>
  <c r="O649" i="1" s="1"/>
  <c r="L650" i="1" s="1"/>
  <c r="I650" i="1" s="1"/>
  <c r="M650" i="1" s="1"/>
  <c r="O650" i="1" s="1"/>
  <c r="L651" i="1" s="1"/>
  <c r="I651" i="1" l="1"/>
  <c r="M651" i="1" s="1"/>
  <c r="N651" i="1" s="1"/>
  <c r="O651" i="1" l="1"/>
  <c r="L652" i="1" s="1"/>
  <c r="I652" i="1" l="1"/>
  <c r="M652" i="1" s="1"/>
  <c r="O652" i="1" s="1"/>
  <c r="L653" i="1" s="1"/>
  <c r="O653" i="1" l="1"/>
  <c r="L654" i="1" s="1"/>
  <c r="I653" i="1"/>
  <c r="I654" i="1" l="1"/>
  <c r="M654" i="1" s="1"/>
  <c r="N654" i="1" s="1"/>
  <c r="O654" i="1" l="1"/>
  <c r="L655" i="1" s="1"/>
  <c r="M655" i="1" l="1"/>
  <c r="O655" i="1" s="1"/>
  <c r="L656" i="1" s="1"/>
  <c r="M656" i="1" l="1"/>
  <c r="O656" i="1" s="1"/>
  <c r="L657" i="1" s="1"/>
  <c r="I657" i="1" l="1"/>
  <c r="M657" i="1" s="1"/>
  <c r="N657" i="1" s="1"/>
  <c r="O657" i="1" l="1"/>
  <c r="L658" i="1" s="1"/>
  <c r="I658" i="1" l="1"/>
  <c r="M658" i="1" s="1"/>
  <c r="N658" i="1" s="1"/>
  <c r="O658" i="1" l="1"/>
  <c r="L659" i="1" s="1"/>
  <c r="I659" i="1" l="1"/>
  <c r="M659" i="1" s="1"/>
  <c r="O659" i="1" s="1"/>
  <c r="L660" i="1" s="1"/>
  <c r="I660" i="1" l="1"/>
  <c r="M660" i="1" s="1"/>
  <c r="N660" i="1" s="1"/>
  <c r="O660" i="1" l="1"/>
  <c r="L661" i="1" s="1"/>
  <c r="I661" i="1" l="1"/>
  <c r="M661" i="1" s="1"/>
  <c r="N661" i="1" s="1"/>
  <c r="O661" i="1" l="1"/>
  <c r="L662" i="1" s="1"/>
  <c r="I662" i="1" l="1"/>
  <c r="M662" i="1" s="1"/>
  <c r="N662" i="1" s="1"/>
  <c r="O662" i="1" l="1"/>
  <c r="L663" i="1" s="1"/>
  <c r="M663" i="1" l="1"/>
  <c r="O663" i="1" s="1"/>
  <c r="L664" i="1" s="1"/>
  <c r="M664" i="1" l="1"/>
  <c r="O664" i="1" s="1"/>
  <c r="L665" i="1" s="1"/>
  <c r="I665" i="1" l="1"/>
  <c r="M665" i="1" s="1"/>
  <c r="O665" i="1" s="1"/>
  <c r="L666" i="1" s="1"/>
  <c r="I666" i="1" l="1"/>
  <c r="M666" i="1" s="1"/>
  <c r="N666" i="1" s="1"/>
  <c r="O666" i="1" l="1"/>
  <c r="L667" i="1" s="1"/>
  <c r="I667" i="1" l="1"/>
  <c r="M667" i="1" s="1"/>
  <c r="O667" i="1" s="1"/>
  <c r="L668" i="1" s="1"/>
  <c r="I668" i="1" l="1"/>
  <c r="M668" i="1" s="1"/>
  <c r="O668" i="1" s="1"/>
  <c r="L669" i="1" s="1"/>
  <c r="I669" i="1" l="1"/>
  <c r="M669" i="1" s="1"/>
  <c r="N669" i="1" s="1"/>
  <c r="O669" i="1" l="1"/>
  <c r="L670" i="1" s="1"/>
  <c r="I670" i="1" l="1"/>
  <c r="M670" i="1" s="1"/>
  <c r="O670" i="1" s="1"/>
  <c r="L671" i="1" s="1"/>
  <c r="I671" i="1" l="1"/>
  <c r="M671" i="1" s="1"/>
  <c r="O671" i="1" s="1"/>
  <c r="L672" i="1" s="1"/>
  <c r="I672" i="1" l="1"/>
  <c r="M672" i="1" s="1"/>
  <c r="N672" i="1" s="1"/>
  <c r="O672" i="1" l="1"/>
  <c r="L673" i="1" s="1"/>
  <c r="I673" i="1" l="1"/>
  <c r="M673" i="1" s="1"/>
  <c r="N673" i="1" s="1"/>
  <c r="O673" i="1" l="1"/>
  <c r="L674" i="1" s="1"/>
  <c r="I674" i="1" s="1"/>
  <c r="M674" i="1" s="1"/>
  <c r="O674" i="1" s="1"/>
  <c r="L675" i="1" s="1"/>
  <c r="I675" i="1" l="1"/>
  <c r="M675" i="1" s="1"/>
  <c r="O675" i="1" s="1"/>
  <c r="L676" i="1" s="1"/>
  <c r="O676" i="1" l="1"/>
  <c r="L677" i="1" s="1"/>
  <c r="I676" i="1"/>
  <c r="I677" i="1" l="1"/>
  <c r="M677" i="1" s="1"/>
  <c r="N677" i="1" s="1"/>
  <c r="O677" i="1" l="1"/>
  <c r="L678" i="1" s="1"/>
  <c r="I678" i="1" l="1"/>
  <c r="M678" i="1" s="1"/>
  <c r="O678" i="1" s="1"/>
  <c r="L679" i="1" s="1"/>
  <c r="I679" i="1" l="1"/>
  <c r="M679" i="1" s="1"/>
  <c r="O679" i="1" s="1"/>
  <c r="L680" i="1" s="1"/>
  <c r="I680" i="1" l="1"/>
  <c r="M680" i="1" s="1"/>
  <c r="N680" i="1" s="1"/>
  <c r="O680" i="1" l="1"/>
  <c r="L681" i="1" s="1"/>
  <c r="I681" i="1" l="1"/>
  <c r="M681" i="1" s="1"/>
  <c r="N681" i="1" s="1"/>
  <c r="O681" i="1" l="1"/>
  <c r="L682" i="1" s="1"/>
  <c r="I682" i="1" l="1"/>
  <c r="M682" i="1" s="1"/>
  <c r="O682" i="1" s="1"/>
  <c r="L683" i="1" s="1"/>
  <c r="I683" i="1" l="1"/>
  <c r="M683" i="1" s="1"/>
  <c r="N683" i="1" s="1"/>
  <c r="O683" i="1" l="1"/>
  <c r="L684" i="1" s="1"/>
  <c r="I684" i="1" l="1"/>
  <c r="M684" i="1" s="1"/>
  <c r="N684" i="1" s="1"/>
  <c r="O684" i="1" l="1"/>
  <c r="L685" i="1" s="1"/>
  <c r="I685" i="1" l="1"/>
  <c r="M685" i="1" s="1"/>
  <c r="O685" i="1" s="1"/>
  <c r="L686" i="1" s="1"/>
  <c r="I686" i="1" l="1"/>
  <c r="M686" i="1" s="1"/>
  <c r="N686" i="1" s="1"/>
  <c r="O686" i="1" l="1"/>
  <c r="L687" i="1" s="1"/>
  <c r="I687" i="1" l="1"/>
  <c r="M687" i="1" s="1"/>
  <c r="N687" i="1" s="1"/>
  <c r="O687" i="1" l="1"/>
  <c r="L688" i="1" s="1"/>
  <c r="I688" i="1" l="1"/>
  <c r="M688" i="1" s="1"/>
  <c r="N688" i="1" s="1"/>
  <c r="O688" i="1" l="1"/>
  <c r="L689" i="1" s="1"/>
  <c r="M689" i="1" l="1"/>
  <c r="O689" i="1" s="1"/>
  <c r="L690" i="1" s="1"/>
  <c r="M690" i="1" l="1"/>
  <c r="O690" i="1" s="1"/>
  <c r="L691" i="1" s="1"/>
  <c r="M691" i="1" l="1"/>
  <c r="O691" i="1" s="1"/>
  <c r="L692" i="1" s="1"/>
  <c r="I692" i="1" l="1"/>
  <c r="M692" i="1" s="1"/>
  <c r="O692" i="1" s="1"/>
  <c r="L693" i="1" s="1"/>
  <c r="I693" i="1" l="1"/>
  <c r="M693" i="1" s="1"/>
  <c r="N693" i="1" s="1"/>
  <c r="O693" i="1" l="1"/>
  <c r="L694" i="1" s="1"/>
  <c r="I694" i="1" l="1"/>
  <c r="M694" i="1" s="1"/>
  <c r="N694" i="1" s="1"/>
  <c r="O694" i="1" l="1"/>
  <c r="L695" i="1" s="1"/>
  <c r="I695" i="1" l="1"/>
  <c r="M695" i="1" s="1"/>
  <c r="O695" i="1" s="1"/>
  <c r="L696" i="1" s="1"/>
  <c r="I696" i="1" l="1"/>
  <c r="M696" i="1" s="1"/>
  <c r="O696" i="1" s="1"/>
  <c r="L697" i="1" s="1"/>
  <c r="I697" i="1" l="1"/>
  <c r="M697" i="1" s="1"/>
  <c r="O697" i="1" s="1"/>
  <c r="L698" i="1" s="1"/>
  <c r="M698" i="1" l="1"/>
  <c r="O698" i="1" s="1"/>
  <c r="L699" i="1" s="1"/>
  <c r="M699" i="1" l="1"/>
  <c r="O699" i="1" s="1"/>
  <c r="L700" i="1" s="1"/>
  <c r="I700" i="1" l="1"/>
  <c r="M700" i="1" s="1"/>
  <c r="O700" i="1" s="1"/>
  <c r="L701" i="1" s="1"/>
  <c r="I701" i="1" l="1"/>
  <c r="M701" i="1" s="1"/>
  <c r="O701" i="1" s="1"/>
  <c r="L702" i="1" s="1"/>
  <c r="I702" i="1" l="1"/>
  <c r="M702" i="1" s="1"/>
  <c r="N702" i="1" s="1"/>
  <c r="O702" i="1" l="1"/>
  <c r="L703" i="1" s="1"/>
  <c r="I703" i="1" l="1"/>
  <c r="M703" i="1" s="1"/>
  <c r="O703" i="1" s="1"/>
  <c r="L704" i="1" s="1"/>
  <c r="I704" i="1" l="1"/>
  <c r="M704" i="1" s="1"/>
  <c r="O704" i="1" s="1"/>
  <c r="L705" i="1" s="1"/>
  <c r="I705" i="1" l="1"/>
  <c r="M705" i="1" s="1"/>
  <c r="N705" i="1" s="1"/>
  <c r="O705" i="1" l="1"/>
  <c r="L706" i="1" s="1"/>
  <c r="I706" i="1" l="1"/>
  <c r="M706" i="1" s="1"/>
  <c r="N706" i="1" s="1"/>
  <c r="O706" i="1" l="1"/>
  <c r="L707" i="1" s="1"/>
  <c r="I707" i="1" l="1"/>
  <c r="M707" i="1" s="1"/>
  <c r="O707" i="1" s="1"/>
  <c r="L708" i="1" s="1"/>
  <c r="I708" i="1" l="1"/>
  <c r="M708" i="1" s="1"/>
  <c r="N708" i="1" s="1"/>
  <c r="O708" i="1" l="1"/>
  <c r="L709" i="1" s="1"/>
  <c r="I709" i="1" l="1"/>
  <c r="M709" i="1" s="1"/>
  <c r="O709" i="1" s="1"/>
  <c r="L710" i="1" s="1"/>
  <c r="I710" i="1" l="1"/>
  <c r="M710" i="1" s="1"/>
  <c r="O710" i="1" s="1"/>
  <c r="L711" i="1" s="1"/>
  <c r="I711" i="1" l="1"/>
  <c r="M711" i="1" s="1"/>
  <c r="O711" i="1" s="1"/>
  <c r="L712" i="1" s="1"/>
  <c r="I712" i="1" l="1"/>
  <c r="M712" i="1" s="1"/>
  <c r="O712" i="1" s="1"/>
  <c r="L713" i="1" s="1"/>
  <c r="I713" i="1" l="1"/>
  <c r="M713" i="1" s="1"/>
  <c r="O713" i="1" s="1"/>
  <c r="L714" i="1" s="1"/>
  <c r="I714" i="1" l="1"/>
  <c r="M714" i="1" s="1"/>
  <c r="N714" i="1" s="1"/>
  <c r="O714" i="1" l="1"/>
  <c r="L715" i="1" s="1"/>
  <c r="I715" i="1" l="1"/>
  <c r="M715" i="1" s="1"/>
  <c r="O715" i="1" s="1"/>
  <c r="L716" i="1" s="1"/>
  <c r="I716" i="1" l="1"/>
  <c r="M716" i="1" s="1"/>
  <c r="N716" i="1" s="1"/>
  <c r="O716" i="1" l="1"/>
  <c r="L717" i="1" s="1"/>
  <c r="I717" i="1" l="1"/>
  <c r="M717" i="1" s="1"/>
  <c r="N717" i="1" s="1"/>
  <c r="O717" i="1" l="1"/>
  <c r="L718" i="1" s="1"/>
  <c r="I718" i="1" l="1"/>
  <c r="M718" i="1" s="1"/>
  <c r="O718" i="1" s="1"/>
  <c r="L719" i="1" s="1"/>
  <c r="I719" i="1" l="1"/>
  <c r="M719" i="1" s="1"/>
  <c r="O719" i="1" s="1"/>
  <c r="L720" i="1" s="1"/>
  <c r="I720" i="1" l="1"/>
  <c r="M720" i="1" s="1"/>
  <c r="N720" i="1" s="1"/>
  <c r="O720" i="1" l="1"/>
  <c r="L721" i="1" s="1"/>
  <c r="I721" i="1" l="1"/>
  <c r="M721" i="1" s="1"/>
  <c r="O721" i="1" s="1"/>
  <c r="L722" i="1" s="1"/>
  <c r="I722" i="1" l="1"/>
  <c r="M722" i="1" s="1"/>
  <c r="N722" i="1" s="1"/>
  <c r="O722" i="1" l="1"/>
  <c r="L723" i="1" s="1"/>
  <c r="I723" i="1" l="1"/>
  <c r="M723" i="1" s="1"/>
  <c r="O723" i="1" s="1"/>
  <c r="L724" i="1" s="1"/>
  <c r="I724" i="1" l="1"/>
  <c r="M724" i="1" s="1"/>
  <c r="O724" i="1" s="1"/>
  <c r="L725" i="1" s="1"/>
  <c r="M725" i="1" l="1"/>
  <c r="O725" i="1" s="1"/>
  <c r="L726" i="1" s="1"/>
  <c r="I726" i="1" l="1"/>
  <c r="M726" i="1" s="1"/>
  <c r="O726" i="1" s="1"/>
  <c r="L727" i="1" s="1"/>
  <c r="I727" i="1" l="1"/>
  <c r="M727" i="1" s="1"/>
  <c r="O727" i="1" s="1"/>
  <c r="L728" i="1" s="1"/>
  <c r="I728" i="1" l="1"/>
  <c r="M728" i="1" s="1"/>
  <c r="O728" i="1" s="1"/>
  <c r="L729" i="1" s="1"/>
  <c r="I729" i="1" l="1"/>
  <c r="M729" i="1" s="1"/>
  <c r="N729" i="1" s="1"/>
  <c r="O729" i="1" l="1"/>
  <c r="L730" i="1" s="1"/>
  <c r="I730" i="1" l="1"/>
  <c r="M730" i="1" s="1"/>
  <c r="O730" i="1" s="1"/>
  <c r="L731" i="1" s="1"/>
  <c r="I731" i="1" l="1"/>
  <c r="M731" i="1" s="1"/>
  <c r="O731" i="1" s="1"/>
  <c r="L732" i="1" s="1"/>
  <c r="M732" i="1" l="1"/>
  <c r="O732" i="1" s="1"/>
  <c r="L733" i="1" s="1"/>
  <c r="M733" i="1" l="1"/>
  <c r="O733" i="1" s="1"/>
  <c r="L734" i="1" s="1"/>
  <c r="M734" i="1" l="1"/>
  <c r="O734" i="1" s="1"/>
  <c r="L735" i="1" s="1"/>
  <c r="I735" i="1" l="1"/>
  <c r="M735" i="1" s="1"/>
  <c r="O735" i="1" s="1"/>
  <c r="L736" i="1" s="1"/>
  <c r="I736" i="1" l="1"/>
  <c r="M736" i="1" s="1"/>
  <c r="N736" i="1" s="1"/>
  <c r="O736" i="1" l="1"/>
  <c r="L737" i="1" s="1"/>
  <c r="I737" i="1" l="1"/>
  <c r="M737" i="1" s="1"/>
  <c r="O737" i="1" s="1"/>
  <c r="L738" i="1" s="1"/>
  <c r="I738" i="1" l="1"/>
  <c r="M738" i="1" s="1"/>
  <c r="O738" i="1" s="1"/>
  <c r="L739" i="1" s="1"/>
  <c r="I739" i="1" l="1"/>
  <c r="M739" i="1" s="1"/>
  <c r="O739" i="1" s="1"/>
  <c r="L740" i="1" s="1"/>
  <c r="M740" i="1" l="1"/>
  <c r="O740" i="1" s="1"/>
  <c r="L741" i="1" s="1"/>
  <c r="I741" i="1" l="1"/>
  <c r="M741" i="1" s="1"/>
  <c r="O741" i="1" s="1"/>
  <c r="L742" i="1" s="1"/>
  <c r="I742" i="1" l="1"/>
  <c r="M742" i="1" s="1"/>
  <c r="N742" i="1" s="1"/>
  <c r="O742" i="1" l="1"/>
  <c r="L743" i="1" s="1"/>
  <c r="I743" i="1" l="1"/>
  <c r="M743" i="1" s="1"/>
  <c r="N743" i="1" s="1"/>
  <c r="O743" i="1" l="1"/>
  <c r="L744" i="1" s="1"/>
  <c r="O744" i="1" l="1"/>
  <c r="L745" i="1" s="1"/>
  <c r="I744" i="1"/>
  <c r="I745" i="1" l="1"/>
  <c r="M745" i="1" s="1"/>
  <c r="N745" i="1" s="1"/>
  <c r="O745" i="1" l="1"/>
  <c r="L746" i="1" s="1"/>
  <c r="I746" i="1" l="1"/>
  <c r="M746" i="1" s="1"/>
  <c r="N746" i="1" l="1"/>
  <c r="O746" i="1" s="1"/>
  <c r="L747" i="1" s="1"/>
  <c r="I747" i="1" s="1"/>
  <c r="M747" i="1" s="1"/>
  <c r="O747" i="1" s="1"/>
  <c r="L748" i="1" s="1"/>
  <c r="I748" i="1" l="1"/>
  <c r="O748" i="1"/>
  <c r="L749" i="1" s="1"/>
  <c r="I749" i="1" l="1"/>
  <c r="M749" i="1" s="1"/>
  <c r="N749" i="1" s="1"/>
  <c r="O749" i="1" l="1"/>
  <c r="L750" i="1" s="1"/>
  <c r="I750" i="1" l="1"/>
  <c r="M750" i="1" s="1"/>
  <c r="N750" i="1" s="1"/>
  <c r="O750" i="1" l="1"/>
  <c r="L751" i="1" s="1"/>
  <c r="I751" i="1" s="1"/>
  <c r="M751" i="1" s="1"/>
  <c r="O751" i="1" s="1"/>
  <c r="L752" i="1" s="1"/>
  <c r="I752" i="1" l="1"/>
  <c r="M752" i="1" s="1"/>
  <c r="N752" i="1" s="1"/>
  <c r="O752" i="1" l="1"/>
  <c r="L753" i="1" s="1"/>
  <c r="I753" i="1" l="1"/>
  <c r="M753" i="1" s="1"/>
  <c r="N753" i="1" s="1"/>
  <c r="O753" i="1" l="1"/>
  <c r="L754" i="1" s="1"/>
  <c r="I754" i="1" s="1"/>
  <c r="M754" i="1" s="1"/>
  <c r="O754" i="1" s="1"/>
  <c r="L755" i="1" s="1"/>
  <c r="I755" i="1" s="1"/>
  <c r="M755" i="1" s="1"/>
  <c r="N755" i="1" s="1"/>
  <c r="O755" i="1" l="1"/>
  <c r="L756" i="1" s="1"/>
  <c r="I756" i="1" s="1"/>
  <c r="M756" i="1" s="1"/>
  <c r="O756" i="1" s="1"/>
  <c r="L757" i="1" s="1"/>
  <c r="I757" i="1" l="1"/>
  <c r="M757" i="1" s="1"/>
  <c r="N757" i="1" s="1"/>
  <c r="O757" i="1" l="1"/>
  <c r="L758" i="1" s="1"/>
  <c r="I758" i="1" l="1"/>
  <c r="M758" i="1" s="1"/>
  <c r="N758" i="1" s="1"/>
  <c r="O758" i="1" l="1"/>
  <c r="L759" i="1" s="1"/>
  <c r="I759" i="1" s="1"/>
  <c r="M759" i="1" s="1"/>
  <c r="O759" i="1" s="1"/>
  <c r="L760" i="1" s="1"/>
  <c r="I760" i="1" s="1"/>
  <c r="M760" i="1" s="1"/>
  <c r="O760" i="1" s="1"/>
  <c r="L761" i="1" s="1"/>
  <c r="I761" i="1" s="1"/>
  <c r="M761" i="1" s="1"/>
  <c r="O761" i="1" s="1"/>
  <c r="L762" i="1" s="1"/>
  <c r="I762" i="1" s="1"/>
  <c r="M762" i="1" s="1"/>
  <c r="O762" i="1" s="1"/>
  <c r="L763" i="1" s="1"/>
  <c r="I763" i="1" s="1"/>
  <c r="M763" i="1" s="1"/>
  <c r="O763" i="1" s="1"/>
  <c r="L764" i="1" s="1"/>
  <c r="I764" i="1" l="1"/>
  <c r="M764" i="1" s="1"/>
  <c r="N764" i="1" s="1"/>
  <c r="O764" i="1" l="1"/>
  <c r="L765" i="1" s="1"/>
  <c r="I765" i="1" s="1"/>
  <c r="M765" i="1" s="1"/>
  <c r="O765" i="1" s="1"/>
  <c r="L766" i="1" s="1"/>
  <c r="I766" i="1" l="1"/>
  <c r="M766" i="1" s="1"/>
  <c r="N766" i="1" s="1"/>
  <c r="O766" i="1" l="1"/>
  <c r="L767" i="1" s="1"/>
  <c r="I767" i="1" l="1"/>
  <c r="M767" i="1" s="1"/>
  <c r="N767" i="1" s="1"/>
  <c r="O767" i="1" l="1"/>
  <c r="L768" i="1" s="1"/>
  <c r="I768" i="1" s="1"/>
  <c r="M768" i="1" s="1"/>
  <c r="O768" i="1" s="1"/>
  <c r="L769" i="1" s="1"/>
  <c r="I769" i="1" l="1"/>
  <c r="M769" i="1" s="1"/>
  <c r="N769" i="1" s="1"/>
  <c r="O769" i="1" l="1"/>
  <c r="L770" i="1" s="1"/>
  <c r="I770" i="1" s="1"/>
  <c r="M770" i="1" s="1"/>
  <c r="O770" i="1" s="1"/>
  <c r="L771" i="1" s="1"/>
  <c r="I771" i="1" s="1"/>
  <c r="M771" i="1" s="1"/>
  <c r="O771" i="1" s="1"/>
  <c r="L772" i="1" s="1"/>
  <c r="I772" i="1" s="1"/>
  <c r="M772" i="1" s="1"/>
  <c r="O772" i="1" s="1"/>
  <c r="L773" i="1" s="1"/>
  <c r="I773" i="1" s="1"/>
  <c r="M773" i="1" s="1"/>
  <c r="O773" i="1" s="1"/>
  <c r="L774" i="1" s="1"/>
  <c r="I774" i="1" s="1"/>
  <c r="M774" i="1" s="1"/>
  <c r="N774" i="1" s="1"/>
  <c r="O774" i="1" l="1"/>
  <c r="L775" i="1" s="1"/>
  <c r="I775" i="1" s="1"/>
  <c r="M775" i="1" s="1"/>
  <c r="O775" i="1" s="1"/>
  <c r="L776" i="1" s="1"/>
  <c r="I776" i="1" s="1"/>
  <c r="M776" i="1" s="1"/>
  <c r="O776" i="1" s="1"/>
  <c r="L777" i="1" s="1"/>
  <c r="I777" i="1" s="1"/>
  <c r="M777" i="1" s="1"/>
  <c r="O777" i="1" s="1"/>
  <c r="L778" i="1" s="1"/>
  <c r="I778" i="1" s="1"/>
  <c r="M778" i="1" s="1"/>
  <c r="O778" i="1" s="1"/>
  <c r="L779" i="1" s="1"/>
  <c r="I779" i="1" s="1"/>
  <c r="M779" i="1" s="1"/>
  <c r="O779" i="1" s="1"/>
  <c r="L780" i="1" s="1"/>
  <c r="I780" i="1" l="1"/>
  <c r="M780" i="1" s="1"/>
  <c r="N780" i="1" s="1"/>
  <c r="O780" i="1" l="1"/>
  <c r="L781" i="1" s="1"/>
  <c r="I781" i="1" s="1"/>
  <c r="M781" i="1" s="1"/>
  <c r="O781" i="1" s="1"/>
  <c r="L782" i="1" s="1"/>
  <c r="I782" i="1" s="1"/>
  <c r="M782" i="1" s="1"/>
  <c r="O782" i="1" s="1"/>
  <c r="L783" i="1" s="1"/>
  <c r="I783" i="1" s="1"/>
  <c r="M783" i="1" s="1"/>
  <c r="N783" i="1" s="1"/>
  <c r="O783" i="1" l="1"/>
  <c r="L784" i="1" s="1"/>
  <c r="I784" i="1" s="1"/>
  <c r="M784" i="1" s="1"/>
  <c r="O784" i="1" s="1"/>
  <c r="L785" i="1" s="1"/>
  <c r="I785" i="1" l="1"/>
  <c r="M785" i="1" s="1"/>
  <c r="N785" i="1" s="1"/>
  <c r="O785" i="1" l="1"/>
  <c r="L786" i="1" s="1"/>
  <c r="I786" i="1" l="1"/>
  <c r="M786" i="1" s="1"/>
  <c r="N786" i="1" s="1"/>
  <c r="O786" i="1" l="1"/>
  <c r="L787" i="1" s="1"/>
  <c r="I787" i="1" s="1"/>
  <c r="M787" i="1" s="1"/>
  <c r="O787" i="1" s="1"/>
  <c r="L788" i="1" s="1"/>
  <c r="I788" i="1" l="1"/>
  <c r="M788" i="1" s="1"/>
  <c r="N788" i="1" s="1"/>
  <c r="O788" i="1" l="1"/>
  <c r="L789" i="1" s="1"/>
  <c r="I789" i="1" l="1"/>
  <c r="M789" i="1" s="1"/>
  <c r="N789" i="1" s="1"/>
  <c r="O789" i="1" l="1"/>
  <c r="L790" i="1" s="1"/>
  <c r="I790" i="1" l="1"/>
  <c r="M790" i="1" s="1"/>
  <c r="N790" i="1" s="1"/>
  <c r="O790" i="1" l="1"/>
  <c r="L791" i="1" s="1"/>
  <c r="I791" i="1" l="1"/>
  <c r="M791" i="1" s="1"/>
  <c r="N791" i="1" s="1"/>
  <c r="O791" i="1" s="1"/>
  <c r="L792" i="1" s="1"/>
  <c r="I792" i="1" l="1"/>
  <c r="M792" i="1" s="1"/>
  <c r="N792" i="1" s="1"/>
  <c r="O792" i="1" l="1"/>
  <c r="L793" i="1" s="1"/>
  <c r="I793" i="1" l="1"/>
  <c r="M793" i="1" s="1"/>
  <c r="N793" i="1" s="1"/>
  <c r="O793" i="1" s="1"/>
  <c r="L794" i="1" s="1"/>
  <c r="I794" i="1" l="1"/>
  <c r="M794" i="1" s="1"/>
  <c r="N794" i="1" s="1"/>
  <c r="O794" i="1" s="1"/>
  <c r="L795" i="1" s="1"/>
  <c r="I795" i="1" s="1"/>
  <c r="M795" i="1" s="1"/>
  <c r="O795" i="1" s="1"/>
  <c r="L796" i="1" s="1"/>
  <c r="I796" i="1" l="1"/>
  <c r="M796" i="1" s="1"/>
  <c r="N796" i="1" s="1"/>
  <c r="O796" i="1" l="1"/>
  <c r="L797" i="1" s="1"/>
  <c r="I797" i="1" s="1"/>
  <c r="M797" i="1" s="1"/>
  <c r="O797" i="1" s="1"/>
  <c r="L798" i="1" s="1"/>
  <c r="I798" i="1" s="1"/>
  <c r="M798" i="1" s="1"/>
  <c r="O798" i="1" s="1"/>
  <c r="L799" i="1" s="1"/>
  <c r="I799" i="1" s="1"/>
  <c r="M799" i="1" s="1"/>
  <c r="N799" i="1" s="1"/>
  <c r="O799" i="1" s="1"/>
  <c r="L800" i="1" s="1"/>
  <c r="I800" i="1" s="1"/>
  <c r="M800" i="1" s="1"/>
  <c r="N800" i="1" s="1"/>
  <c r="O800" i="1" s="1"/>
  <c r="L801" i="1" s="1"/>
  <c r="I801" i="1" s="1"/>
  <c r="M801" i="1" s="1"/>
  <c r="O801" i="1" s="1"/>
  <c r="L802" i="1" s="1"/>
  <c r="I802" i="1" s="1"/>
  <c r="M802" i="1" s="1"/>
  <c r="O802" i="1" s="1"/>
  <c r="L803" i="1" s="1"/>
  <c r="I803" i="1" s="1"/>
  <c r="M803" i="1" s="1"/>
  <c r="O803" i="1" s="1"/>
  <c r="L804" i="1" s="1"/>
  <c r="I804" i="1" l="1"/>
  <c r="O804" i="1"/>
  <c r="L805" i="1" s="1"/>
  <c r="I805" i="1" l="1"/>
  <c r="M805" i="1" s="1"/>
  <c r="N805" i="1" s="1"/>
  <c r="O805" i="1" s="1"/>
  <c r="L806" i="1" s="1"/>
  <c r="I806" i="1" l="1"/>
  <c r="M806" i="1" s="1"/>
  <c r="N806" i="1" s="1"/>
  <c r="O806" i="1" l="1"/>
  <c r="L807" i="1" s="1"/>
  <c r="I807" i="1" l="1"/>
  <c r="M807" i="1" s="1"/>
  <c r="N807" i="1" s="1"/>
  <c r="O807" i="1" s="1"/>
  <c r="L808" i="1" s="1"/>
  <c r="I808" i="1" s="1"/>
  <c r="M808" i="1" s="1"/>
  <c r="O808" i="1" s="1"/>
  <c r="L809" i="1" s="1"/>
  <c r="I809" i="1" l="1"/>
  <c r="M809" i="1" s="1"/>
  <c r="N809" i="1" s="1"/>
  <c r="O809" i="1" l="1"/>
  <c r="L810" i="1" s="1"/>
  <c r="I810" i="1" s="1"/>
  <c r="M810" i="1" s="1"/>
  <c r="O810" i="1" s="1"/>
  <c r="L811" i="1" s="1"/>
  <c r="I811" i="1" s="1"/>
  <c r="M811" i="1" s="1"/>
  <c r="N811" i="1" s="1"/>
  <c r="O811" i="1" l="1"/>
  <c r="L812" i="1" s="1"/>
  <c r="I812" i="1" s="1"/>
  <c r="M812" i="1" s="1"/>
  <c r="O812" i="1" s="1"/>
  <c r="L813" i="1" s="1"/>
  <c r="I813" i="1" s="1"/>
  <c r="M813" i="1" s="1"/>
  <c r="O813" i="1" s="1"/>
  <c r="L814" i="1" s="1"/>
  <c r="I814" i="1" s="1"/>
  <c r="M814" i="1" s="1"/>
  <c r="O814" i="1" s="1"/>
  <c r="L815" i="1" s="1"/>
  <c r="I815" i="1" s="1"/>
  <c r="M815" i="1" s="1"/>
  <c r="O815" i="1" s="1"/>
  <c r="L816" i="1" s="1"/>
  <c r="I816" i="1" s="1"/>
  <c r="M816" i="1" s="1"/>
  <c r="O816" i="1" s="1"/>
  <c r="L817" i="1" s="1"/>
  <c r="I817" i="1" l="1"/>
  <c r="M817" i="1" s="1"/>
  <c r="N817" i="1" s="1"/>
  <c r="O817" i="1" l="1"/>
  <c r="L818" i="1" s="1"/>
  <c r="I818" i="1" s="1"/>
  <c r="M818" i="1" s="1"/>
  <c r="O818" i="1" s="1"/>
  <c r="L819" i="1" s="1"/>
  <c r="I819" i="1" s="1"/>
  <c r="M819" i="1" s="1"/>
  <c r="O819" i="1" s="1"/>
  <c r="L820" i="1" s="1"/>
  <c r="I820" i="1" s="1"/>
  <c r="M820" i="1" s="1"/>
  <c r="O820" i="1" s="1"/>
  <c r="L821" i="1" s="1"/>
  <c r="I821" i="1" s="1"/>
  <c r="M821" i="1" s="1"/>
  <c r="O821" i="1" s="1"/>
  <c r="L822" i="1" s="1"/>
  <c r="M822" i="1" l="1"/>
  <c r="O822" i="1" s="1"/>
  <c r="L823" i="1" s="1"/>
  <c r="I823" i="1" l="1"/>
  <c r="M823" i="1" s="1"/>
  <c r="N823" i="1" s="1"/>
  <c r="O823" i="1" l="1"/>
  <c r="L824" i="1" s="1"/>
  <c r="M824" i="1"/>
  <c r="O824" i="1" s="1"/>
  <c r="L825" i="1" s="1"/>
  <c r="I825" i="1" s="1"/>
  <c r="M825" i="1" s="1"/>
  <c r="O825" i="1" s="1"/>
  <c r="L826" i="1" s="1"/>
  <c r="I826" i="1" l="1"/>
  <c r="M826" i="1" s="1"/>
  <c r="N826" i="1" s="1"/>
  <c r="O826" i="1" l="1"/>
  <c r="L827" i="1" s="1"/>
  <c r="I827" i="1" s="1"/>
  <c r="O827" i="1" l="1"/>
  <c r="L828" i="1" s="1"/>
  <c r="I828" i="1"/>
  <c r="M828" i="1" s="1"/>
  <c r="N828" i="1" s="1"/>
  <c r="O828" i="1" l="1"/>
  <c r="L829" i="1" s="1"/>
  <c r="M829" i="1" l="1"/>
  <c r="O829" i="1" s="1"/>
  <c r="L830" i="1" s="1"/>
  <c r="I830" i="1" s="1"/>
  <c r="M830" i="1" s="1"/>
  <c r="O830" i="1" s="1"/>
  <c r="L831" i="1" s="1"/>
  <c r="I831" i="1" s="1"/>
  <c r="M831" i="1" s="1"/>
  <c r="O831" i="1" s="1"/>
  <c r="L832" i="1" s="1"/>
  <c r="I832" i="1" s="1"/>
  <c r="M832" i="1" s="1"/>
  <c r="O832" i="1" s="1"/>
  <c r="L833" i="1" s="1"/>
  <c r="I833" i="1" l="1"/>
  <c r="M833" i="1" s="1"/>
  <c r="N833" i="1" s="1"/>
  <c r="O833" i="1" s="1"/>
  <c r="L834" i="1" s="1"/>
  <c r="I834" i="1" l="1"/>
  <c r="M834" i="1" s="1"/>
  <c r="N834" i="1" s="1"/>
  <c r="O834" i="1" s="1"/>
  <c r="L835" i="1" s="1"/>
  <c r="I835" i="1" l="1"/>
  <c r="M835" i="1" s="1"/>
  <c r="N835" i="1" s="1"/>
  <c r="O835" i="1" l="1"/>
  <c r="L836" i="1" s="1"/>
  <c r="I836" i="1" l="1"/>
  <c r="M836" i="1" s="1"/>
  <c r="N836" i="1" s="1"/>
  <c r="O836" i="1" l="1"/>
  <c r="L837" i="1" s="1"/>
  <c r="I837" i="1" s="1"/>
  <c r="M837" i="1" s="1"/>
  <c r="O837" i="1" s="1"/>
  <c r="L838" i="1" s="1"/>
  <c r="I838" i="1" s="1"/>
  <c r="M838" i="1" s="1"/>
  <c r="O838" i="1" s="1"/>
  <c r="L839" i="1" s="1"/>
  <c r="I839" i="1" s="1"/>
  <c r="M839" i="1" s="1"/>
  <c r="O839" i="1" s="1"/>
  <c r="L840" i="1" s="1"/>
  <c r="I840" i="1" l="1"/>
  <c r="M840" i="1" s="1"/>
  <c r="N840" i="1" s="1"/>
  <c r="O840" i="1" s="1"/>
  <c r="L841" i="1" s="1"/>
  <c r="I841" i="1" l="1"/>
  <c r="M841" i="1" s="1"/>
  <c r="N841" i="1" s="1"/>
  <c r="O841" i="1" l="1"/>
  <c r="L842" i="1" s="1"/>
  <c r="I842" i="1" s="1"/>
  <c r="M842" i="1" s="1"/>
  <c r="O842" i="1" s="1"/>
  <c r="L843" i="1" s="1"/>
  <c r="I843" i="1" s="1"/>
  <c r="M843" i="1" s="1"/>
  <c r="O843" i="1" s="1"/>
  <c r="L844" i="1" s="1"/>
  <c r="I844" i="1" s="1"/>
  <c r="M844" i="1" s="1"/>
  <c r="N844" i="1" l="1"/>
  <c r="O844" i="1" s="1"/>
  <c r="L845" i="1" s="1"/>
  <c r="I845" i="1" s="1"/>
  <c r="M845" i="1" s="1"/>
  <c r="N845" i="1" s="1"/>
  <c r="O845" i="1" l="1"/>
  <c r="L846" i="1" s="1"/>
  <c r="I846" i="1"/>
  <c r="M846" i="1" s="1"/>
  <c r="N846" i="1" s="1"/>
  <c r="O846" i="1" l="1"/>
  <c r="L847" i="1" s="1"/>
  <c r="I847" i="1" s="1"/>
  <c r="M847" i="1" s="1"/>
  <c r="O847" i="1" s="1"/>
  <c r="L848" i="1" s="1"/>
  <c r="I848" i="1" s="1"/>
  <c r="M848" i="1" s="1"/>
  <c r="O848" i="1" s="1"/>
  <c r="L849" i="1" s="1"/>
  <c r="I849" i="1" s="1"/>
  <c r="M849" i="1" s="1"/>
  <c r="N849" i="1" s="1"/>
  <c r="O849" i="1" s="1"/>
  <c r="L850" i="1" s="1"/>
  <c r="I850" i="1" s="1"/>
  <c r="M850" i="1" s="1"/>
  <c r="O850" i="1" s="1"/>
  <c r="L851" i="1" s="1"/>
  <c r="I851" i="1" s="1"/>
  <c r="M851" i="1" s="1"/>
  <c r="O851" i="1" s="1"/>
  <c r="L852" i="1" s="1"/>
  <c r="I852" i="1" s="1"/>
  <c r="M852" i="1" s="1"/>
  <c r="O852" i="1" s="1"/>
  <c r="L853" i="1" s="1"/>
  <c r="I853" i="1" l="1"/>
  <c r="M853" i="1" s="1"/>
  <c r="N853" i="1" s="1"/>
  <c r="O853" i="1" s="1"/>
  <c r="L854" i="1" s="1"/>
  <c r="I854" i="1" s="1"/>
  <c r="M854" i="1" s="1"/>
  <c r="O854" i="1" s="1"/>
  <c r="L855" i="1" s="1"/>
  <c r="I855" i="1" s="1"/>
  <c r="M855" i="1" s="1"/>
  <c r="O855" i="1" s="1"/>
  <c r="L856" i="1" s="1"/>
  <c r="I856" i="1" s="1"/>
  <c r="M856" i="1" s="1"/>
  <c r="O856" i="1" s="1"/>
  <c r="L857" i="1" s="1"/>
  <c r="I857" i="1" s="1"/>
  <c r="M857" i="1" s="1"/>
  <c r="O857" i="1" s="1"/>
  <c r="L858" i="1" s="1"/>
  <c r="I858" i="1" l="1"/>
  <c r="M858" i="1" s="1"/>
  <c r="N858" i="1" s="1"/>
  <c r="O858" i="1" s="1"/>
  <c r="L859" i="1" s="1"/>
  <c r="I859" i="1" l="1"/>
  <c r="M859" i="1" s="1"/>
  <c r="N859" i="1" s="1"/>
  <c r="O859" i="1" l="1"/>
  <c r="L860" i="1" s="1"/>
  <c r="I860" i="1" s="1"/>
  <c r="M860" i="1" s="1"/>
  <c r="O860" i="1" s="1"/>
  <c r="L861" i="1" s="1"/>
  <c r="I861" i="1" s="1"/>
  <c r="M861" i="1" s="1"/>
  <c r="O861" i="1" s="1"/>
  <c r="L862" i="1" s="1"/>
  <c r="I862" i="1" s="1"/>
  <c r="M862" i="1" s="1"/>
  <c r="O862" i="1" s="1"/>
  <c r="L863" i="1" s="1"/>
  <c r="I863" i="1" l="1"/>
  <c r="M863" i="1" s="1"/>
  <c r="N863" i="1" s="1"/>
  <c r="O863" i="1" s="1"/>
  <c r="L864" i="1" s="1"/>
  <c r="I864" i="1" l="1"/>
  <c r="M864" i="1" s="1"/>
  <c r="N864" i="1" s="1"/>
  <c r="O864" i="1" l="1"/>
  <c r="L865" i="1" s="1"/>
  <c r="I865" i="1" s="1"/>
  <c r="M865" i="1" s="1"/>
  <c r="O865" i="1" s="1"/>
  <c r="L866" i="1" s="1"/>
  <c r="I866" i="1" s="1"/>
  <c r="M866" i="1" s="1"/>
  <c r="N866" i="1" s="1"/>
  <c r="O866" i="1" l="1"/>
  <c r="L867" i="1" s="1"/>
  <c r="I867" i="1" l="1"/>
  <c r="M867" i="1" s="1"/>
  <c r="N867" i="1" s="1"/>
  <c r="O867" i="1" l="1"/>
  <c r="L868" i="1" s="1"/>
  <c r="I868" i="1" l="1"/>
  <c r="M868" i="1" s="1"/>
  <c r="N868" i="1" s="1"/>
  <c r="O868" i="1" l="1"/>
  <c r="L869" i="1" s="1"/>
  <c r="I869" i="1" s="1"/>
  <c r="M869" i="1" s="1"/>
  <c r="O869" i="1" s="1"/>
  <c r="L870" i="1" s="1"/>
  <c r="I870" i="1" s="1"/>
  <c r="M870" i="1" s="1"/>
  <c r="O870" i="1" s="1"/>
  <c r="L871" i="1" s="1"/>
  <c r="I871" i="1" s="1"/>
  <c r="M871" i="1" s="1"/>
  <c r="O871" i="1" s="1"/>
  <c r="L872" i="1" s="1"/>
  <c r="I872" i="1" s="1"/>
  <c r="M872" i="1" s="1"/>
  <c r="O872" i="1" s="1"/>
  <c r="L873" i="1" s="1"/>
  <c r="I873" i="1" s="1"/>
  <c r="M873" i="1" s="1"/>
  <c r="O873" i="1" s="1"/>
  <c r="L874" i="1" s="1"/>
  <c r="I874" i="1" s="1"/>
  <c r="M874" i="1" s="1"/>
  <c r="O874" i="1" s="1"/>
  <c r="L875" i="1" s="1"/>
  <c r="I875" i="1" l="1"/>
  <c r="M875" i="1" s="1"/>
  <c r="N875" i="1" s="1"/>
  <c r="O875" i="1" s="1"/>
  <c r="L876" i="1" s="1"/>
  <c r="M876" i="1" l="1"/>
  <c r="O876" i="1" s="1"/>
  <c r="L877" i="1" s="1"/>
  <c r="I877" i="1" l="1"/>
  <c r="M877" i="1" s="1"/>
  <c r="N877" i="1" s="1"/>
  <c r="O877" i="1" l="1"/>
  <c r="L878" i="1" s="1"/>
  <c r="M878" i="1"/>
  <c r="O878" i="1" s="1"/>
  <c r="L879" i="1" s="1"/>
  <c r="I879" i="1" l="1"/>
  <c r="M879" i="1" s="1"/>
  <c r="N879" i="1" s="1"/>
  <c r="O879" i="1" l="1"/>
  <c r="L880" i="1" s="1"/>
  <c r="I880" i="1" s="1"/>
  <c r="M880" i="1" s="1"/>
  <c r="N880" i="1" s="1"/>
  <c r="O880" i="1" s="1"/>
  <c r="L881" i="1" s="1"/>
  <c r="I881" i="1" s="1"/>
  <c r="M881" i="1" s="1"/>
  <c r="O881" i="1" s="1"/>
  <c r="L882" i="1" s="1"/>
  <c r="I882" i="1" s="1"/>
  <c r="M882" i="1" s="1"/>
  <c r="O882" i="1" s="1"/>
  <c r="L883" i="1" s="1"/>
  <c r="I883" i="1" l="1"/>
  <c r="M883" i="1" s="1"/>
  <c r="N883" i="1" s="1"/>
  <c r="O883" i="1" l="1"/>
  <c r="L884" i="1" s="1"/>
  <c r="I884" i="1" s="1"/>
  <c r="M884" i="1" s="1"/>
  <c r="O884" i="1" s="1"/>
  <c r="L885" i="1" s="1"/>
  <c r="I885" i="1" l="1"/>
  <c r="M885" i="1" s="1"/>
  <c r="N885" i="1" s="1"/>
  <c r="O885" i="1" l="1"/>
  <c r="L886" i="1" s="1"/>
  <c r="M886" i="1"/>
  <c r="O886" i="1" s="1"/>
  <c r="L887" i="1" s="1"/>
  <c r="I887" i="1" l="1"/>
  <c r="M887" i="1" s="1"/>
  <c r="N887" i="1" s="1"/>
  <c r="O887" i="1" s="1"/>
  <c r="L888" i="1" s="1"/>
  <c r="M888" i="1" l="1"/>
  <c r="O888" i="1" s="1"/>
  <c r="L889" i="1" s="1"/>
  <c r="M889" i="1" l="1"/>
  <c r="O889" i="1" s="1"/>
  <c r="L890" i="1" s="1"/>
  <c r="I890" i="1" s="1"/>
  <c r="M890" i="1" s="1"/>
  <c r="O890" i="1" s="1"/>
  <c r="L891" i="1" s="1"/>
  <c r="I891" i="1" s="1"/>
  <c r="M891" i="1" s="1"/>
  <c r="O891" i="1" s="1"/>
  <c r="L892" i="1" s="1"/>
  <c r="I892" i="1" l="1"/>
  <c r="O892" i="1"/>
  <c r="L893" i="1" s="1"/>
  <c r="M893" i="1" l="1"/>
  <c r="O893" i="1" s="1"/>
  <c r="L894" i="1" s="1"/>
  <c r="I894" i="1" s="1"/>
  <c r="M894" i="1" s="1"/>
  <c r="O894" i="1" s="1"/>
  <c r="L895" i="1" s="1"/>
  <c r="I895" i="1" s="1"/>
  <c r="M895" i="1" s="1"/>
  <c r="N895" i="1" s="1"/>
  <c r="O895" i="1" s="1"/>
  <c r="L896" i="1" s="1"/>
  <c r="I896" i="1" s="1"/>
  <c r="M896" i="1" s="1"/>
  <c r="O896" i="1" s="1"/>
  <c r="L897" i="1" s="1"/>
  <c r="I897" i="1" l="1"/>
  <c r="M897" i="1" s="1"/>
  <c r="N897" i="1" s="1"/>
  <c r="O897" i="1" s="1"/>
  <c r="L898" i="1" s="1"/>
  <c r="I898" i="1" l="1"/>
  <c r="M898" i="1" s="1"/>
  <c r="N898" i="1" s="1"/>
  <c r="O898" i="1" l="1"/>
  <c r="L899" i="1" s="1"/>
  <c r="I899" i="1" s="1"/>
  <c r="M899" i="1" s="1"/>
  <c r="O899" i="1" s="1"/>
  <c r="L900" i="1" s="1"/>
  <c r="M900" i="1" s="1"/>
  <c r="O900" i="1" s="1"/>
  <c r="L901" i="1" s="1"/>
  <c r="M901" i="1" l="1"/>
  <c r="O901" i="1" s="1"/>
  <c r="L902" i="1" s="1"/>
  <c r="I902" i="1" s="1"/>
  <c r="M902" i="1" s="1"/>
  <c r="O902" i="1" s="1"/>
  <c r="L903" i="1" s="1"/>
  <c r="I903" i="1" l="1"/>
  <c r="M903" i="1" s="1"/>
  <c r="N903" i="1" s="1"/>
  <c r="O903" i="1" s="1"/>
  <c r="L904" i="1" s="1"/>
  <c r="I904" i="1" l="1"/>
  <c r="M904" i="1" s="1"/>
  <c r="N904" i="1" s="1"/>
  <c r="O904" i="1" l="1"/>
  <c r="L905" i="1" s="1"/>
  <c r="I905" i="1" s="1"/>
  <c r="M905" i="1" s="1"/>
  <c r="N905" i="1" l="1"/>
  <c r="O905" i="1" s="1"/>
  <c r="L906" i="1" s="1"/>
  <c r="I906" i="1" l="1"/>
  <c r="M906" i="1" s="1"/>
  <c r="N906" i="1" s="1"/>
  <c r="O906" i="1" l="1"/>
  <c r="L907" i="1" s="1"/>
  <c r="I907" i="1" s="1"/>
  <c r="M907" i="1" s="1"/>
  <c r="N907" i="1" s="1"/>
  <c r="O907" i="1" l="1"/>
  <c r="L908" i="1" s="1"/>
  <c r="I908" i="1" s="1"/>
  <c r="M908" i="1" s="1"/>
  <c r="O908" i="1" s="1"/>
  <c r="L909" i="1" s="1"/>
  <c r="I909" i="1" s="1"/>
  <c r="M909" i="1" s="1"/>
  <c r="O909" i="1" s="1"/>
  <c r="L910" i="1" s="1"/>
  <c r="I910" i="1" s="1"/>
  <c r="M910" i="1" s="1"/>
  <c r="N910" i="1" s="1"/>
  <c r="O910" i="1" l="1"/>
  <c r="L911" i="1" s="1"/>
  <c r="I911" i="1" s="1"/>
  <c r="O911" i="1" l="1"/>
  <c r="L912" i="1" s="1"/>
  <c r="I912" i="1" s="1"/>
  <c r="M912" i="1" s="1"/>
  <c r="O912" i="1" s="1"/>
  <c r="L913" i="1" s="1"/>
  <c r="I913" i="1" s="1"/>
  <c r="M913" i="1" s="1"/>
  <c r="N913" i="1" s="1"/>
  <c r="O913" i="1" l="1"/>
  <c r="L914" i="1" s="1"/>
  <c r="I914" i="1" s="1"/>
  <c r="M914" i="1" s="1"/>
  <c r="N914" i="1" s="1"/>
  <c r="O914" i="1" l="1"/>
  <c r="L915" i="1" s="1"/>
  <c r="I915" i="1" l="1"/>
  <c r="M915" i="1" s="1"/>
  <c r="N915" i="1" s="1"/>
  <c r="O915" i="1" l="1"/>
  <c r="L916" i="1" s="1"/>
  <c r="I916" i="1" s="1"/>
  <c r="M916" i="1" s="1"/>
  <c r="O916" i="1" s="1"/>
  <c r="L917" i="1" s="1"/>
  <c r="I917" i="1" l="1"/>
  <c r="O917" i="1"/>
  <c r="L918" i="1" s="1"/>
  <c r="I918" i="1" l="1"/>
  <c r="M918" i="1" s="1"/>
  <c r="N918" i="1" s="1"/>
  <c r="O918" i="1" l="1"/>
  <c r="L919" i="1" s="1"/>
  <c r="I919" i="1" l="1"/>
  <c r="M919" i="1" s="1"/>
  <c r="N919" i="1" s="1"/>
  <c r="O919" i="1" l="1"/>
  <c r="L920" i="1" s="1"/>
  <c r="I920" i="1" s="1"/>
  <c r="M920" i="1" s="1"/>
  <c r="O920" i="1" s="1"/>
  <c r="L921" i="1" s="1"/>
  <c r="I921" i="1" s="1"/>
  <c r="M921" i="1" s="1"/>
  <c r="N921" i="1" s="1"/>
  <c r="O921" i="1" l="1"/>
  <c r="L922" i="1" s="1"/>
  <c r="I922" i="1" l="1"/>
  <c r="M922" i="1" s="1"/>
  <c r="N922" i="1" s="1"/>
  <c r="O922" i="1" s="1"/>
  <c r="L923" i="1" s="1"/>
  <c r="I923" i="1" s="1"/>
  <c r="M923" i="1" s="1"/>
  <c r="O923" i="1" s="1"/>
  <c r="L924" i="1" s="1"/>
  <c r="I924" i="1" l="1"/>
  <c r="M924" i="1" s="1"/>
  <c r="N924" i="1" s="1"/>
  <c r="O924" i="1" s="1"/>
  <c r="L925" i="1" s="1"/>
  <c r="I925" i="1" s="1"/>
  <c r="M925" i="1" s="1"/>
  <c r="O925" i="1" s="1"/>
  <c r="L926" i="1" s="1"/>
  <c r="I926" i="1" s="1"/>
  <c r="M926" i="1" s="1"/>
  <c r="O926" i="1" s="1"/>
  <c r="L927" i="1" s="1"/>
  <c r="I927" i="1" l="1"/>
  <c r="M927" i="1" s="1"/>
  <c r="N927" i="1" s="1"/>
  <c r="O927" i="1" l="1"/>
  <c r="L928" i="1" s="1"/>
  <c r="I928" i="1" l="1"/>
  <c r="M928" i="1" s="1"/>
  <c r="N928" i="1" s="1"/>
  <c r="O928" i="1" s="1"/>
  <c r="L929" i="1" s="1"/>
  <c r="M929" i="1" l="1"/>
  <c r="O929" i="1" s="1"/>
  <c r="L930" i="1" s="1"/>
  <c r="I930" i="1" l="1"/>
  <c r="M930" i="1" s="1"/>
  <c r="N930" i="1" s="1"/>
  <c r="O930" i="1" l="1"/>
  <c r="L931" i="1" s="1"/>
  <c r="I931" i="1" s="1"/>
  <c r="M931" i="1" s="1"/>
  <c r="O931" i="1" s="1"/>
  <c r="L932" i="1" s="1"/>
  <c r="I932" i="1" s="1"/>
  <c r="M932" i="1" s="1"/>
  <c r="O932" i="1" s="1"/>
  <c r="L933" i="1" s="1"/>
  <c r="I933" i="1" s="1"/>
  <c r="M933" i="1" s="1"/>
  <c r="O933" i="1" s="1"/>
  <c r="L934" i="1" s="1"/>
  <c r="M934" i="1" l="1"/>
  <c r="O934" i="1" s="1"/>
  <c r="L935" i="1" s="1"/>
  <c r="M935" i="1" l="1"/>
  <c r="O935" i="1" s="1"/>
  <c r="L936" i="1" s="1"/>
  <c r="I936" i="1" s="1"/>
  <c r="M936" i="1" s="1"/>
  <c r="O936" i="1" s="1"/>
  <c r="L937" i="1" s="1"/>
  <c r="M937" i="1" l="1"/>
  <c r="O937" i="1" s="1"/>
  <c r="L938" i="1" s="1"/>
  <c r="M938" i="1" l="1"/>
  <c r="O938" i="1" s="1"/>
  <c r="L939" i="1" s="1"/>
  <c r="I939" i="1" s="1"/>
  <c r="M939" i="1" s="1"/>
  <c r="O939" i="1" s="1"/>
  <c r="L940" i="1" s="1"/>
  <c r="I940" i="1" l="1"/>
  <c r="O940" i="1"/>
  <c r="L941" i="1" s="1"/>
  <c r="I941" i="1" l="1"/>
  <c r="O941" i="1"/>
  <c r="L942" i="1" s="1"/>
  <c r="I942" i="1" s="1"/>
  <c r="M942" i="1" s="1"/>
  <c r="O942" i="1" s="1"/>
  <c r="L943" i="1" s="1"/>
  <c r="I943" i="1" l="1"/>
  <c r="M943" i="1" s="1"/>
  <c r="N943" i="1" s="1"/>
  <c r="O943" i="1" l="1"/>
  <c r="L944" i="1" s="1"/>
  <c r="I944" i="1" s="1"/>
  <c r="M944" i="1" s="1"/>
  <c r="O944" i="1" s="1"/>
  <c r="L945" i="1" s="1"/>
  <c r="I945" i="1" s="1"/>
  <c r="M945" i="1" s="1"/>
  <c r="N945" i="1" s="1"/>
  <c r="O945" i="1" l="1"/>
  <c r="L946" i="1" s="1"/>
  <c r="I946" i="1" s="1"/>
  <c r="M946" i="1" s="1"/>
  <c r="N946" i="1" s="1"/>
  <c r="O946" i="1" s="1"/>
  <c r="L947" i="1" s="1"/>
  <c r="I947" i="1" s="1"/>
  <c r="M947" i="1" s="1"/>
  <c r="N947" i="1" s="1"/>
  <c r="O947" i="1" l="1"/>
  <c r="L948" i="1" s="1"/>
  <c r="I948" i="1" s="1"/>
  <c r="M948" i="1" l="1"/>
  <c r="N948" i="1" s="1"/>
  <c r="O948" i="1" l="1"/>
  <c r="L949" i="1" s="1"/>
  <c r="I949" i="1" s="1"/>
  <c r="M949" i="1" l="1"/>
  <c r="O949" i="1" s="1"/>
  <c r="L950" i="1" s="1"/>
  <c r="I950" i="1" s="1"/>
  <c r="M950" i="1" l="1"/>
  <c r="N950" i="1" l="1"/>
  <c r="O950" i="1" s="1"/>
  <c r="L951" i="1" s="1"/>
  <c r="I951" i="1" s="1"/>
  <c r="M951" i="1" l="1"/>
  <c r="O951" i="1" s="1"/>
  <c r="L952" i="1" s="1"/>
  <c r="I952" i="1" l="1"/>
  <c r="M952" i="1" s="1"/>
  <c r="O952" i="1" s="1"/>
  <c r="L953" i="1" s="1"/>
  <c r="I953" i="1" s="1"/>
  <c r="M953" i="1" l="1"/>
  <c r="N953" i="1" l="1"/>
  <c r="O953" i="1" s="1"/>
  <c r="L954" i="1" s="1"/>
  <c r="I954" i="1" s="1"/>
  <c r="M954" i="1" l="1"/>
  <c r="O954" i="1" s="1"/>
  <c r="L955" i="1" s="1"/>
  <c r="I955" i="1" s="1"/>
  <c r="M955" i="1" l="1"/>
  <c r="O955" i="1" s="1"/>
  <c r="L956" i="1" s="1"/>
  <c r="I956" i="1" s="1"/>
  <c r="M956" i="1" l="1"/>
  <c r="N956" i="1" s="1"/>
  <c r="O956" i="1" l="1"/>
  <c r="L957" i="1" s="1"/>
  <c r="I957" i="1" s="1"/>
  <c r="O957" i="1" l="1"/>
  <c r="L958" i="1" s="1"/>
  <c r="I958" i="1" s="1"/>
  <c r="M958" i="1" l="1"/>
  <c r="N958" i="1" s="1"/>
  <c r="O958" i="1" l="1"/>
  <c r="L959" i="1" s="1"/>
  <c r="I959" i="1" s="1"/>
  <c r="O959" i="1" l="1"/>
  <c r="L960" i="1" s="1"/>
  <c r="I960" i="1" s="1"/>
  <c r="M960" i="1" l="1"/>
  <c r="N960" i="1" l="1"/>
  <c r="O960" i="1" s="1"/>
  <c r="L961" i="1" s="1"/>
  <c r="I961" i="1" s="1"/>
  <c r="M961" i="1" l="1"/>
  <c r="O961" i="1" s="1"/>
  <c r="L962" i="1" s="1"/>
  <c r="I962" i="1" s="1"/>
  <c r="M962" i="1" l="1"/>
  <c r="O962" i="1" s="1"/>
  <c r="L963" i="1" s="1"/>
  <c r="I963" i="1" s="1"/>
  <c r="M963" i="1" l="1"/>
  <c r="O963" i="1" s="1"/>
  <c r="L964" i="1" s="1"/>
  <c r="I964" i="1" s="1"/>
  <c r="M964" i="1" l="1"/>
  <c r="N964" i="1" s="1"/>
  <c r="O964" i="1" l="1"/>
  <c r="L965" i="1" s="1"/>
  <c r="I965" i="1" s="1"/>
  <c r="M965" i="1" l="1"/>
  <c r="N965" i="1" s="1"/>
  <c r="O965" i="1" l="1"/>
  <c r="L966" i="1" s="1"/>
  <c r="I966" i="1" s="1"/>
  <c r="M966" i="1" l="1"/>
  <c r="N966" i="1" s="1"/>
  <c r="O966" i="1" l="1"/>
  <c r="L967" i="1" s="1"/>
  <c r="I967" i="1" s="1"/>
  <c r="M967" i="1" l="1"/>
  <c r="O967" i="1" s="1"/>
  <c r="L968" i="1" s="1"/>
  <c r="I968" i="1" s="1"/>
  <c r="M968" i="1" l="1"/>
  <c r="O968" i="1" s="1"/>
  <c r="L969" i="1" s="1"/>
  <c r="I969" i="1" s="1"/>
  <c r="M969" i="1" l="1"/>
  <c r="N969" i="1" s="1"/>
  <c r="O969" i="1" l="1"/>
  <c r="O2" i="1" s="1"/>
  <c r="O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I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Enter your starting bank for Pro-Genie X5</t>
        </r>
      </text>
    </comment>
    <comment ref="E6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Enter the Match the selection sent is based upon</t>
        </r>
      </text>
    </comment>
    <comment ref="F6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Enter the market the selection is based upon</t>
        </r>
      </text>
    </comment>
    <comment ref="G6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Enter the actual selection given - e.g. under 2.5 goals, team A to win etc</t>
        </r>
      </text>
    </comment>
    <comment ref="H6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Enter the price advised for the selection</t>
        </r>
      </text>
    </comment>
    <comment ref="I6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This is auto-calculated from the starting bank on the day of the selection</t>
        </r>
      </text>
    </comment>
    <comment ref="J6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Enter the full-time score</t>
        </r>
      </text>
    </comment>
    <comment ref="K6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Enter 'W', 'L' or 'D'</t>
        </r>
      </text>
    </comment>
    <comment ref="L6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This is calculated following the last selection outcome</t>
        </r>
      </text>
    </comment>
    <comment ref="M6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This is calculated from the price, stake and outcome of the selection</t>
        </r>
      </text>
    </comment>
    <comment ref="N6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This is Betfair commission charge applied @ 2% on wins</t>
        </r>
      </text>
    </comment>
    <comment ref="O6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This shows the new end bank total following the selection outcome</t>
        </r>
      </text>
    </comment>
    <comment ref="K233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50% win</t>
        </r>
      </text>
    </comment>
    <comment ref="J255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 reds for Switzerland</t>
        </r>
      </text>
    </comment>
    <comment ref="J299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Red for Arsenal + pen for Bournemouth</t>
        </r>
      </text>
    </comment>
    <comment ref="J328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0-0 at HT</t>
        </r>
      </text>
    </comment>
    <comment ref="K335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50% loss
</t>
        </r>
      </text>
    </comment>
    <comment ref="J407" authorId="0" shapeId="0" xr:uid="{B4F57314-5273-4DC2-8F8F-63E4ABAD326C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2-1 @ 12</t>
        </r>
      </text>
    </comment>
    <comment ref="J408" authorId="0" shapeId="0" xr:uid="{2C031C89-D0D9-466C-A9F8-25AC29828798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1-0 @ 5.8</t>
        </r>
      </text>
    </comment>
    <comment ref="J411" authorId="0" shapeId="0" xr:uid="{2F2C5FEC-453E-4FBB-A26B-5C2F12049E23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2-1 @ 9.6</t>
        </r>
      </text>
    </comment>
    <comment ref="J413" authorId="0" shapeId="0" xr:uid="{73D6C9DD-B375-40BC-9ED9-05770FE2B661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2-1 @ 10</t>
        </r>
      </text>
    </comment>
    <comment ref="J414" authorId="0" shapeId="0" xr:uid="{482AA54A-C6FF-49D8-910C-9665A0419CBE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2-1 @ 9</t>
        </r>
      </text>
    </comment>
    <comment ref="J415" authorId="0" shapeId="0" xr:uid="{52DA87D0-E38C-418A-BA10-A1B9DC8E9279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2-1 @ 12</t>
        </r>
      </text>
    </comment>
    <comment ref="J417" authorId="0" shapeId="0" xr:uid="{43DB0102-ABCA-485A-B016-997AC252E59E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1-1 @ 7.00</t>
        </r>
      </text>
    </comment>
    <comment ref="J418" authorId="0" shapeId="0" xr:uid="{942FB586-EEE0-45FB-8A01-F703C087831B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2-1 @ 9.6</t>
        </r>
      </text>
    </comment>
    <comment ref="J421" authorId="0" shapeId="0" xr:uid="{7F621DA0-B7D1-4BFD-9E45-4D93DBA14AAD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2-0 @ 9.8</t>
        </r>
      </text>
    </comment>
    <comment ref="J424" authorId="0" shapeId="0" xr:uid="{58695E28-87B3-4E55-9831-7D3F312A1DD3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Red for Ajax</t>
        </r>
      </text>
    </comment>
    <comment ref="J427" authorId="0" shapeId="0" xr:uid="{6EB40231-F25F-48D2-96A9-7EC05DDD8CBA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2-1 @ 12.5</t>
        </r>
      </text>
    </comment>
    <comment ref="J428" authorId="0" shapeId="0" xr:uid="{CF634E0D-E8A7-4588-8BF1-6073113592F3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2-1 @ 10</t>
        </r>
      </text>
    </comment>
    <comment ref="J430" authorId="0" shapeId="0" xr:uid="{B45D98C7-5164-4F77-9621-D16F8798CCA3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1-2 @ 12</t>
        </r>
      </text>
    </comment>
    <comment ref="J433" authorId="0" shapeId="0" xr:uid="{324DA9C0-202F-4922-848E-CE577C87CADF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1-0 @ 6.4</t>
        </r>
      </text>
    </comment>
    <comment ref="J485" authorId="0" shapeId="0" xr:uid="{0FD651D5-8187-4D3C-8B0E-E17CF8199D78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Chelsea scored in 93rd min</t>
        </r>
      </text>
    </comment>
    <comment ref="J497" authorId="0" shapeId="0" xr:uid="{41FEB56A-DB2E-44AA-B235-00C95F1F4231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HT: 1-0</t>
        </r>
      </text>
    </comment>
    <comment ref="I651" authorId="0" shapeId="0" xr:uid="{F3385EB7-0DF8-46BA-B77B-1F726AC5D8B5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Points increase from 4 to 5 points</t>
        </r>
      </text>
    </comment>
    <comment ref="J818" authorId="0" shapeId="0" xr:uid="{72EBA088-CCB7-4BA0-AB7B-03E4E467B024}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RED FOR LYON</t>
        </r>
      </text>
    </comment>
    <comment ref="J839" authorId="0" shapeId="0" xr:uid="{EA9D7E81-65BE-49D5-9419-BD619DB44171}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1-1 UNTIL 90'</t>
        </r>
      </text>
    </comment>
    <comment ref="J951" authorId="0" shapeId="0" xr:uid="{91C2A5E9-4C84-4808-A02F-26DA5DD3BE2E}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EARLY RED FOR MIDTJYLLAND</t>
        </r>
      </text>
    </comment>
  </commentList>
</comments>
</file>

<file path=xl/sharedStrings.xml><?xml version="1.0" encoding="utf-8"?>
<sst xmlns="http://schemas.openxmlformats.org/spreadsheetml/2006/main" count="5339" uniqueCount="1304">
  <si>
    <t>Day</t>
  </si>
  <si>
    <t>Date</t>
  </si>
  <si>
    <t>Match</t>
  </si>
  <si>
    <t>Market</t>
  </si>
  <si>
    <t>Selection</t>
  </si>
  <si>
    <t>Price</t>
  </si>
  <si>
    <t>Stake</t>
  </si>
  <si>
    <t>Start Bank</t>
  </si>
  <si>
    <t>End Bank</t>
  </si>
  <si>
    <t>W</t>
  </si>
  <si>
    <t>PRL</t>
  </si>
  <si>
    <t>BTTS</t>
  </si>
  <si>
    <t>Yes</t>
  </si>
  <si>
    <t>BUN</t>
  </si>
  <si>
    <t>Match Odds</t>
  </si>
  <si>
    <t>LAL</t>
  </si>
  <si>
    <t>Asian Handicap</t>
  </si>
  <si>
    <t>UCL</t>
  </si>
  <si>
    <t>Double Chance</t>
  </si>
  <si>
    <t>Home or Draw</t>
  </si>
  <si>
    <t>2-3</t>
  </si>
  <si>
    <t>2-0</t>
  </si>
  <si>
    <t>L</t>
  </si>
  <si>
    <t>UEL</t>
  </si>
  <si>
    <t>Freiburg v West Ham</t>
  </si>
  <si>
    <t>1-2</t>
  </si>
  <si>
    <t>O/U 2.5 goals</t>
  </si>
  <si>
    <t>Over</t>
  </si>
  <si>
    <t>3-0</t>
  </si>
  <si>
    <t>0-0</t>
  </si>
  <si>
    <t>Under</t>
  </si>
  <si>
    <t>1-0</t>
  </si>
  <si>
    <t>No Selection</t>
  </si>
  <si>
    <t>UEC</t>
  </si>
  <si>
    <t>3-1</t>
  </si>
  <si>
    <t>Ukraine</t>
  </si>
  <si>
    <t>0-1</t>
  </si>
  <si>
    <t>2-2</t>
  </si>
  <si>
    <t>D</t>
  </si>
  <si>
    <t>Tottenham -1</t>
  </si>
  <si>
    <t>O/U 3.5 Goals</t>
  </si>
  <si>
    <t>2-1</t>
  </si>
  <si>
    <t>CHA</t>
  </si>
  <si>
    <t>0-2</t>
  </si>
  <si>
    <t>LEC</t>
  </si>
  <si>
    <t>0-3</t>
  </si>
  <si>
    <t>SEA</t>
  </si>
  <si>
    <t>1-4</t>
  </si>
  <si>
    <t>1-1</t>
  </si>
  <si>
    <t>Liverpool -1</t>
  </si>
  <si>
    <t>3-2</t>
  </si>
  <si>
    <t>FAC</t>
  </si>
  <si>
    <t>3-3</t>
  </si>
  <si>
    <t>O/U 3.5 goals</t>
  </si>
  <si>
    <t>1-3</t>
  </si>
  <si>
    <t>Chelsea</t>
  </si>
  <si>
    <t>4-3</t>
  </si>
  <si>
    <t>West Ham v Freiburg</t>
  </si>
  <si>
    <t>West Ham</t>
  </si>
  <si>
    <t>4-2</t>
  </si>
  <si>
    <t>Draw or Away</t>
  </si>
  <si>
    <t>DRAW</t>
  </si>
  <si>
    <t>5-1</t>
  </si>
  <si>
    <t>Arsenal -1</t>
  </si>
  <si>
    <t>Liverpool v Newcastle</t>
  </si>
  <si>
    <t>West Ham v Brighton</t>
  </si>
  <si>
    <t>West Ham 0 &amp; +0.5</t>
  </si>
  <si>
    <t>Girona v Atletico Madrid</t>
  </si>
  <si>
    <t>Middlesbrough v Aston Villa</t>
  </si>
  <si>
    <t>Arsenal v Liverpool</t>
  </si>
  <si>
    <t>Aston Villa -1</t>
  </si>
  <si>
    <t>Tottenham v Burnley</t>
  </si>
  <si>
    <t>Crystal Palace v Everton</t>
  </si>
  <si>
    <t>Crystal Palace 0 &amp; +0.5</t>
  </si>
  <si>
    <t>Wigan v Man United</t>
  </si>
  <si>
    <t>PnL</t>
  </si>
  <si>
    <t>Middlesbrough v Chelsea</t>
  </si>
  <si>
    <t>Liverpool v Fulham</t>
  </si>
  <si>
    <t>SUC</t>
  </si>
  <si>
    <t>Barcelona v Osasuna</t>
  </si>
  <si>
    <t>Burnley v Luton</t>
  </si>
  <si>
    <t>Luton +0.5 &amp; +1.0</t>
  </si>
  <si>
    <t>Chelsea v Fulham</t>
  </si>
  <si>
    <t>Everton 0 &amp; +0.5</t>
  </si>
  <si>
    <t>Everton v Aston Villa</t>
  </si>
  <si>
    <t>Atalanta v Frosinone</t>
  </si>
  <si>
    <t>Atalanta -1.0</t>
  </si>
  <si>
    <t>5-0</t>
  </si>
  <si>
    <t>Juventus v Sassuolo</t>
  </si>
  <si>
    <t>Blackpool v Notts Forest</t>
  </si>
  <si>
    <t>Blackpool +1</t>
  </si>
  <si>
    <t>CDR</t>
  </si>
  <si>
    <t>Atletico Madrid v Real Madrid</t>
  </si>
  <si>
    <t>Alaves v Cadiz</t>
  </si>
  <si>
    <t>Alaves</t>
  </si>
  <si>
    <t>Arsenal v Crystal Palace</t>
  </si>
  <si>
    <t>Crystal Palace +2.0</t>
  </si>
  <si>
    <t>0-6</t>
  </si>
  <si>
    <t>Sheffield Utd v Westl Ham</t>
  </si>
  <si>
    <t>Sheffield Utd +0.5</t>
  </si>
  <si>
    <t>Brighton v Wolves</t>
  </si>
  <si>
    <t>Wolves +1.0 &amp; +1.5</t>
  </si>
  <si>
    <t>Chelsea v Middlesbrough</t>
  </si>
  <si>
    <t>Chelsea -1.5</t>
  </si>
  <si>
    <t>6-1</t>
  </si>
  <si>
    <t>Fulham v Liverpool</t>
  </si>
  <si>
    <t>Bournemouth v Swansea</t>
  </si>
  <si>
    <t>Swansea +2.0</t>
  </si>
  <si>
    <t>Draw No Bet</t>
  </si>
  <si>
    <t>Chelsea v Aston Villa</t>
  </si>
  <si>
    <t>Everton v Luton</t>
  </si>
  <si>
    <t>HT O/U 1.5</t>
  </si>
  <si>
    <t>HT 0-1</t>
  </si>
  <si>
    <t>Watford v Southampton</t>
  </si>
  <si>
    <t>Southampton</t>
  </si>
  <si>
    <t>Aston Villa v Newcastle</t>
  </si>
  <si>
    <t>AV O/U 1.5 g</t>
  </si>
  <si>
    <t>Tottenham v Brentford</t>
  </si>
  <si>
    <t>West Ham v Bournemouth</t>
  </si>
  <si>
    <t>Athletic Bilbao v Mallorca</t>
  </si>
  <si>
    <t>Athletic Bilbao</t>
  </si>
  <si>
    <t>4-0</t>
  </si>
  <si>
    <t>Sheffield Utd v Aston Villa</t>
  </si>
  <si>
    <t>0-5</t>
  </si>
  <si>
    <t>Manchester Utd v West Ham</t>
  </si>
  <si>
    <t>Brentford v Man City</t>
  </si>
  <si>
    <t>Plymouth v Leeds</t>
  </si>
  <si>
    <t>Salernitana v Roma</t>
  </si>
  <si>
    <t>Aston Villa v Chelsea</t>
  </si>
  <si>
    <t>Borussia Dortmund v Freiburg</t>
  </si>
  <si>
    <t>Dortmund -1</t>
  </si>
  <si>
    <t>Nottingham Forest v Newc</t>
  </si>
  <si>
    <t>West Ham v Arsenal</t>
  </si>
  <si>
    <t>West Ham +1.0 &amp; 1.5</t>
  </si>
  <si>
    <t>Crystal Palace v Chelsea</t>
  </si>
  <si>
    <t>RB Leipzig v Real Madrid</t>
  </si>
  <si>
    <t>Lazio v Bayern Munich</t>
  </si>
  <si>
    <t>Bayern</t>
  </si>
  <si>
    <t>Torino v Lecce</t>
  </si>
  <si>
    <t>Torino</t>
  </si>
  <si>
    <t>Brentford v Liverpool</t>
  </si>
  <si>
    <t>Feyenoord v Roma</t>
  </si>
  <si>
    <t>Luton v Manchester Utd</t>
  </si>
  <si>
    <t>Manchester Utd</t>
  </si>
  <si>
    <t>Everton v Crystal Palace</t>
  </si>
  <si>
    <t>Everton</t>
  </si>
  <si>
    <t>Inter Milan v Atletico Madrid</t>
  </si>
  <si>
    <t>Inter Milan</t>
  </si>
  <si>
    <t>Porto v Arsenal</t>
  </si>
  <si>
    <t>Arsenal</t>
  </si>
  <si>
    <t>Roma v Feyenoord</t>
  </si>
  <si>
    <t>Real Sociedad v Villarreal</t>
  </si>
  <si>
    <t>Real Sociedad</t>
  </si>
  <si>
    <t>Crystal Palace v Burnley</t>
  </si>
  <si>
    <t>Crystal Palace</t>
  </si>
  <si>
    <t>Chelsea v Liverpool</t>
  </si>
  <si>
    <t>Liverpool</t>
  </si>
  <si>
    <t>West Ham v Brentford</t>
  </si>
  <si>
    <t>Luton v Manchester City</t>
  </si>
  <si>
    <t>Nottingham Forest v Man Utd</t>
  </si>
  <si>
    <t>Lazio v AC Milan</t>
  </si>
  <si>
    <t>Luton v Aston Villa</t>
  </si>
  <si>
    <t>Aston Villa</t>
  </si>
  <si>
    <t>Man City v Man United</t>
  </si>
  <si>
    <t>Inter Milan v Genoa</t>
  </si>
  <si>
    <t>Bayern Munich v Lazio</t>
  </si>
  <si>
    <t>Real Madrid v RB Leipzig</t>
  </si>
  <si>
    <t>Napoli v Torino</t>
  </si>
  <si>
    <t>Napoli</t>
  </si>
  <si>
    <t>Arsenal v Brentford</t>
  </si>
  <si>
    <t>Liverpool v Man City</t>
  </si>
  <si>
    <t>Chelsea v Newcastle</t>
  </si>
  <si>
    <t>2-6</t>
  </si>
  <si>
    <t>Arsenal v Porto</t>
  </si>
  <si>
    <t>Atletico Madrid v Inter Milan</t>
  </si>
  <si>
    <t>Fulham v Tottenham</t>
  </si>
  <si>
    <t>West Ham v Aston Villa</t>
  </si>
  <si>
    <t>Bosnia-Heregovina v Ukraine</t>
  </si>
  <si>
    <t>FRI</t>
  </si>
  <si>
    <t>Netherlands v Scotland</t>
  </si>
  <si>
    <t>England v Brazil</t>
  </si>
  <si>
    <t>International Break</t>
  </si>
  <si>
    <t>Sweden v Albania</t>
  </si>
  <si>
    <t>Sweden -1</t>
  </si>
  <si>
    <t>Ukraine v Iceland</t>
  </si>
  <si>
    <t>Blackburn v Ipswich Town</t>
  </si>
  <si>
    <t>Ipswich</t>
  </si>
  <si>
    <t>Aston Villa v Wolves</t>
  </si>
  <si>
    <t>Manchester City v Arsenal</t>
  </si>
  <si>
    <t>Ipswich Town v Southampton</t>
  </si>
  <si>
    <t>Ipswich 0 &amp; +0.5</t>
  </si>
  <si>
    <t>Nottingham Forest v Fulham</t>
  </si>
  <si>
    <t>Forest 0 &amp; +0.5</t>
  </si>
  <si>
    <t>Arsenal v Luton Town</t>
  </si>
  <si>
    <t>Arsenal -2.5</t>
  </si>
  <si>
    <t>Liverpool v Sheffield United</t>
  </si>
  <si>
    <t>Frankfurt v Werder Bremen</t>
  </si>
  <si>
    <t>Frankfurt</t>
  </si>
  <si>
    <t>Brighton v Arsenal</t>
  </si>
  <si>
    <t>Man United v Liverpool</t>
  </si>
  <si>
    <t>MO / OU 2.5</t>
  </si>
  <si>
    <t>Liverpool / Over</t>
  </si>
  <si>
    <t>Udinese v Inter Milan</t>
  </si>
  <si>
    <t>Real Madrid v Man City</t>
  </si>
  <si>
    <t>Atletico Madrid v Dortmund</t>
  </si>
  <si>
    <t>Atletico Madrid</t>
  </si>
  <si>
    <t>AC Milan v Roma</t>
  </si>
  <si>
    <t>Real Betis v Celta Vigo</t>
  </si>
  <si>
    <t>Real Betis</t>
  </si>
  <si>
    <t>W/L/D</t>
  </si>
  <si>
    <t>Bournemouth v Man United</t>
  </si>
  <si>
    <t>Man Utd +0.5 &amp; +1.0</t>
  </si>
  <si>
    <t>Arsenal v Aston Villa</t>
  </si>
  <si>
    <t>Arsenal -1.0 &amp; -1.5</t>
  </si>
  <si>
    <t>Chelsea v Everton</t>
  </si>
  <si>
    <t>Barcelona v PSG</t>
  </si>
  <si>
    <t>Bayern Munich v Arsenal</t>
  </si>
  <si>
    <t>Arsenal 0 &amp; +0.5</t>
  </si>
  <si>
    <t>West Ham v Bayer Leverkusen</t>
  </si>
  <si>
    <t>6-0</t>
  </si>
  <si>
    <t>Athletic Bilbao v Granada</t>
  </si>
  <si>
    <t>Man City v Chelsea</t>
  </si>
  <si>
    <t>Chelsea +1</t>
  </si>
  <si>
    <t>AC Milan v Inter Milan</t>
  </si>
  <si>
    <t>O/U 2.5 Goals</t>
  </si>
  <si>
    <t>Arsenal v Chelsea</t>
  </si>
  <si>
    <t>Crystal Palace v Newcastle</t>
  </si>
  <si>
    <t>Brighton v Man City</t>
  </si>
  <si>
    <t>Real Sociedad v Real Madrid</t>
  </si>
  <si>
    <t>Real Madrid 0</t>
  </si>
  <si>
    <t>0-4</t>
  </si>
  <si>
    <t>Everton v Brentford</t>
  </si>
  <si>
    <t>Everton 0</t>
  </si>
  <si>
    <t>Tottenham v Arsenal</t>
  </si>
  <si>
    <t>Barcelona v Valencia</t>
  </si>
  <si>
    <t>No</t>
  </si>
  <si>
    <t>Bayern Munich v Real Madrid</t>
  </si>
  <si>
    <t>Borussia Dortmund v PSG</t>
  </si>
  <si>
    <t>Dortmund 0</t>
  </si>
  <si>
    <t>Roma v Bayer Leverkusen</t>
  </si>
  <si>
    <t>Roma +0.5</t>
  </si>
  <si>
    <t>Luton v Everton</t>
  </si>
  <si>
    <t>Start Bank (£)</t>
  </si>
  <si>
    <t>Current Bank (£)</t>
  </si>
  <si>
    <t>Man City v Wolves</t>
  </si>
  <si>
    <t>Liverpool v Tottenham</t>
  </si>
  <si>
    <t>Crystal Palace v Man United</t>
  </si>
  <si>
    <t>Palace 0</t>
  </si>
  <si>
    <t>PSG v Borussia Dortmund</t>
  </si>
  <si>
    <t>Dortmund +1.5</t>
  </si>
  <si>
    <t>Real Madrid v Bayern Munich</t>
  </si>
  <si>
    <t>Leverkusen v Roma</t>
  </si>
  <si>
    <t>Nottingham Forest v Chelsea</t>
  </si>
  <si>
    <t>Man United v Arsenal</t>
  </si>
  <si>
    <t>Aston Villa v Liverpool</t>
  </si>
  <si>
    <t>Tottenham v Man City</t>
  </si>
  <si>
    <t>Man United v Newcastle</t>
  </si>
  <si>
    <t>Man Utd 0</t>
  </si>
  <si>
    <t>Leeds Utd v Norwich City</t>
  </si>
  <si>
    <t>Southampton v West Brom</t>
  </si>
  <si>
    <t>Lecce v Atalanta</t>
  </si>
  <si>
    <t>Atalanta</t>
  </si>
  <si>
    <t>Man City v Wes Ham</t>
  </si>
  <si>
    <t>West Ham +3</t>
  </si>
  <si>
    <t>Bologna v Juventus</t>
  </si>
  <si>
    <t>O/U 2.5</t>
  </si>
  <si>
    <t>ALL</t>
  </si>
  <si>
    <t>Goteborg v Mjallby</t>
  </si>
  <si>
    <t>Atalanta v Bayer Leverkusen</t>
  </si>
  <si>
    <t>Bayer Leverkusen</t>
  </si>
  <si>
    <t>Cagliari v Fiorentina</t>
  </si>
  <si>
    <t>Cagliari +1</t>
  </si>
  <si>
    <t>Genoa v Bologna</t>
  </si>
  <si>
    <t>Bologna</t>
  </si>
  <si>
    <t>Leeds v Southampton</t>
  </si>
  <si>
    <t>PL1</t>
  </si>
  <si>
    <t>Fortuna Dusselfdorf v Bochum</t>
  </si>
  <si>
    <t>Malmo v Elfsborg</t>
  </si>
  <si>
    <t>Malmo -1</t>
  </si>
  <si>
    <t>Olypiakos 0 &amp; +0.5</t>
  </si>
  <si>
    <t>Saint-Etienne v Metz</t>
  </si>
  <si>
    <t>Olfypiakos v Fiorentina</t>
  </si>
  <si>
    <t>Dortmund v Real Madrid</t>
  </si>
  <si>
    <t>Metz v Saint-Etienne</t>
  </si>
  <si>
    <t>England v Bosnia-Herzegovina</t>
  </si>
  <si>
    <t>Italy v Turkey</t>
  </si>
  <si>
    <t>Denmark v Sweden</t>
  </si>
  <si>
    <t>Denmark</t>
  </si>
  <si>
    <t>Netherlands v Canada</t>
  </si>
  <si>
    <t>England v Iceland</t>
  </si>
  <si>
    <t>England win to 0</t>
  </si>
  <si>
    <t>Germany v Scotland</t>
  </si>
  <si>
    <t>Germany -1.5</t>
  </si>
  <si>
    <t>Spain v Croatia</t>
  </si>
  <si>
    <t>Serbia v England</t>
  </si>
  <si>
    <t>England -1</t>
  </si>
  <si>
    <t>Belgium v Slovakia</t>
  </si>
  <si>
    <t>Portugal v Czech Republic</t>
  </si>
  <si>
    <t>SED</t>
  </si>
  <si>
    <t>Espanyol v Sporting Gijon</t>
  </si>
  <si>
    <t>Eibar</t>
  </si>
  <si>
    <t>Eibar v Real Oviedo</t>
  </si>
  <si>
    <t>EUR GRP</t>
  </si>
  <si>
    <t>Portugal v Ireland</t>
  </si>
  <si>
    <t>Portugal -1.5</t>
  </si>
  <si>
    <t>Netherlands v Iceland</t>
  </si>
  <si>
    <t>Italy v Bosnia Herzegovina</t>
  </si>
  <si>
    <t>Switzerland v Austria</t>
  </si>
  <si>
    <t>Germany v Hungary</t>
  </si>
  <si>
    <t>Denmark v England</t>
  </si>
  <si>
    <t>Poland v Austria</t>
  </si>
  <si>
    <t>Turkey v Portugal</t>
  </si>
  <si>
    <t>Austria</t>
  </si>
  <si>
    <t>O/U 3.5</t>
  </si>
  <si>
    <t>Tottenham +2</t>
  </si>
  <si>
    <t>Scotland v Hungary</t>
  </si>
  <si>
    <t>Goals</t>
  </si>
  <si>
    <t>Albania v Spain</t>
  </si>
  <si>
    <t>Netherlands v Austria</t>
  </si>
  <si>
    <t>Austria +0.5 &amp; +1</t>
  </si>
  <si>
    <t>Ukraine v Belgium</t>
  </si>
  <si>
    <t>England v Slovakia</t>
  </si>
  <si>
    <t>Germany v Denmark</t>
  </si>
  <si>
    <t>Germany</t>
  </si>
  <si>
    <t>France v Belgium</t>
  </si>
  <si>
    <t>France</t>
  </si>
  <si>
    <t>Austria v Turkey</t>
  </si>
  <si>
    <t>Spain v Germany</t>
  </si>
  <si>
    <t>EUR QF</t>
  </si>
  <si>
    <t>England v Switzerland</t>
  </si>
  <si>
    <t>To Qualify</t>
  </si>
  <si>
    <t>England</t>
  </si>
  <si>
    <t>SF</t>
  </si>
  <si>
    <t>Spain v France</t>
  </si>
  <si>
    <t>France 0 &amp; +0.5</t>
  </si>
  <si>
    <t>Netherlands v England</t>
  </si>
  <si>
    <t>FINAL</t>
  </si>
  <si>
    <t>Spain v England</t>
  </si>
  <si>
    <t>Struga v Slovan Bratislava</t>
  </si>
  <si>
    <t>Zira v Sheriff Tiraspol</t>
  </si>
  <si>
    <t>Sheriff</t>
  </si>
  <si>
    <t>ELI</t>
  </si>
  <si>
    <t>Bodo/Glimt v Odd</t>
  </si>
  <si>
    <t>Molde v Silkeborg</t>
  </si>
  <si>
    <t>Molde</t>
  </si>
  <si>
    <t>Celje v Slovan Bratislava</t>
  </si>
  <si>
    <t>Bodo/Glimt v Rigas FS</t>
  </si>
  <si>
    <t>Rigas +2</t>
  </si>
  <si>
    <t>GAIS v AIK</t>
  </si>
  <si>
    <t>GAIS</t>
  </si>
  <si>
    <t>Rosenborg v Lillestrom</t>
  </si>
  <si>
    <t>Rosenborg</t>
  </si>
  <si>
    <t>Molde v KRUM</t>
  </si>
  <si>
    <t>SUSP</t>
  </si>
  <si>
    <t>AIK v GIAS</t>
  </si>
  <si>
    <t>AIK</t>
  </si>
  <si>
    <t>Viking v Molde</t>
  </si>
  <si>
    <t>Fredrikstad v Rosenborg</t>
  </si>
  <si>
    <t>Fredrikstad</t>
  </si>
  <si>
    <t>FDA</t>
  </si>
  <si>
    <t>Club Brugge v Mechelen</t>
  </si>
  <si>
    <t>Club Brugge -1</t>
  </si>
  <si>
    <t>Slovan Bratislava v Celje</t>
  </si>
  <si>
    <t>Silkeborg v Molde</t>
  </si>
  <si>
    <t>SUP</t>
  </si>
  <si>
    <t>AGF v Sonderjyske</t>
  </si>
  <si>
    <t>AGF</t>
  </si>
  <si>
    <t>Bodo / Glimt v Haugesund</t>
  </si>
  <si>
    <t>Krisiansund v Lillestrom</t>
  </si>
  <si>
    <t>Velje v Nordsjaelland</t>
  </si>
  <si>
    <t>Slavia Prague v Union SG</t>
  </si>
  <si>
    <t>Slavia Prague</t>
  </si>
  <si>
    <t>Qarabag v Ludogorets</t>
  </si>
  <si>
    <t>Qarabag</t>
  </si>
  <si>
    <t>Molde v Cercle Brugge</t>
  </si>
  <si>
    <t>Sandefjord v Stromsgodset</t>
  </si>
  <si>
    <t>Sandefjord</t>
  </si>
  <si>
    <t>Viking v Bodo/Glimt</t>
  </si>
  <si>
    <t>Sonderjyske v Copenhagen</t>
  </si>
  <si>
    <t>Copenhagen</t>
  </si>
  <si>
    <t>Viborg v AaB</t>
  </si>
  <si>
    <t>Fenerbahce v Lille</t>
  </si>
  <si>
    <t>Fredrikstad v Haugesund</t>
  </si>
  <si>
    <t>Haugeshund +1 &amp; +1.5</t>
  </si>
  <si>
    <t>Cercle Brugge v Molde</t>
  </si>
  <si>
    <t>Man United v Fulham</t>
  </si>
  <si>
    <t>Ipswich Town v Liverpool</t>
  </si>
  <si>
    <t>Liverpool -1.5</t>
  </si>
  <si>
    <t>Chelsea v Manchester City</t>
  </si>
  <si>
    <t>Manchester City</t>
  </si>
  <si>
    <t>Leicester City v Tottenham</t>
  </si>
  <si>
    <t>Tottenham</t>
  </si>
  <si>
    <t>Lille v Slavia Prague</t>
  </si>
  <si>
    <t>Record Tracking &amp; Stake Calculation</t>
  </si>
  <si>
    <t>Start Date</t>
  </si>
  <si>
    <t>Malmo v Sparta Prague</t>
  </si>
  <si>
    <t>Molde v Elfsborg</t>
  </si>
  <si>
    <t>M'gladbach v Leverkusen</t>
  </si>
  <si>
    <t>Leverkusen</t>
  </si>
  <si>
    <t>Aston Villa v Arsenal</t>
  </si>
  <si>
    <t>Wolves v Chelsea</t>
  </si>
  <si>
    <t>Cagliari v Como</t>
  </si>
  <si>
    <t>Cagliari</t>
  </si>
  <si>
    <t>Mallorca v Sevilla</t>
  </si>
  <si>
    <t>Mallorca</t>
  </si>
  <si>
    <t>Atletico Madrid v Espanyol</t>
  </si>
  <si>
    <t>Atletico  -.1.5</t>
  </si>
  <si>
    <t>Paphos v Cluj</t>
  </si>
  <si>
    <t>Paphos</t>
  </si>
  <si>
    <t>Venezia v Torino</t>
  </si>
  <si>
    <t>Nottingham Forest v Wolves</t>
  </si>
  <si>
    <t>Nottingham Forest</t>
  </si>
  <si>
    <t>Manchester Utd v Liverpool</t>
  </si>
  <si>
    <t>UNL</t>
  </si>
  <si>
    <t>Wales v Turkey</t>
  </si>
  <si>
    <t>Denmark v Switzerland</t>
  </si>
  <si>
    <t>Switzerland +0.5</t>
  </si>
  <si>
    <t>Eibar v Levante</t>
  </si>
  <si>
    <t>England v Ireland</t>
  </si>
  <si>
    <t>Denmark v Serbia</t>
  </si>
  <si>
    <t>England v Finland</t>
  </si>
  <si>
    <t>England -2</t>
  </si>
  <si>
    <t>Real Betis v Leganes</t>
  </si>
  <si>
    <t>Elbasani v Laci</t>
  </si>
  <si>
    <t>Elbasani</t>
  </si>
  <si>
    <t>Aston Villa v Everton</t>
  </si>
  <si>
    <t>Juevenus v PSV</t>
  </si>
  <si>
    <t>Wolves v Newcastle</t>
  </si>
  <si>
    <t>Newcastle</t>
  </si>
  <si>
    <t>Lazio v Verona</t>
  </si>
  <si>
    <t>Real Betis v Getafe</t>
  </si>
  <si>
    <t>Atletico Madrid v RB Leipzig</t>
  </si>
  <si>
    <t>Cagliari v Empoli</t>
  </si>
  <si>
    <t>Sevilla v Real Valldolid</t>
  </si>
  <si>
    <t>Sevilla</t>
  </si>
  <si>
    <t>Girona v Rayo Vallecano</t>
  </si>
  <si>
    <t>Espanyol v Villarreal</t>
  </si>
  <si>
    <t>Valladolid v Mallorca</t>
  </si>
  <si>
    <t>Brentford v West Ham</t>
  </si>
  <si>
    <t>Manchester Utd v Tottenham</t>
  </si>
  <si>
    <t>Bournemouth v Southampton</t>
  </si>
  <si>
    <t>Bournemouth</t>
  </si>
  <si>
    <t>Arsenal v PSG</t>
  </si>
  <si>
    <t>Shakhtar Donetsk v Atalanta</t>
  </si>
  <si>
    <t>Shakhtar +1</t>
  </si>
  <si>
    <t>Comp</t>
  </si>
  <si>
    <t>Result</t>
  </si>
  <si>
    <t>Comm -2%</t>
  </si>
  <si>
    <t>Sunderland v Leeds</t>
  </si>
  <si>
    <t>Slavia Prague v Ajax</t>
  </si>
  <si>
    <t>Everton v Newcastle</t>
  </si>
  <si>
    <t>Brighton v Tottenham</t>
  </si>
  <si>
    <t>LET</t>
  </si>
  <si>
    <t>Bradford City v Newport County</t>
  </si>
  <si>
    <t>LEO</t>
  </si>
  <si>
    <t>Shrewsbury v Exeter</t>
  </si>
  <si>
    <t>Alaves v Real Valladolid</t>
  </si>
  <si>
    <t>England v Greece</t>
  </si>
  <si>
    <t>Hungary v Netherlands</t>
  </si>
  <si>
    <t>Croatia v Scotland</t>
  </si>
  <si>
    <t>Scotland v Portugal</t>
  </si>
  <si>
    <t>England -1.5</t>
  </si>
  <si>
    <t>Netherlands</t>
  </si>
  <si>
    <t>Croatia</t>
  </si>
  <si>
    <t>Finland v England</t>
  </si>
  <si>
    <t>Iceland v Turkey</t>
  </si>
  <si>
    <t>2-4</t>
  </si>
  <si>
    <t>Exeter</t>
  </si>
  <si>
    <t>Bournemouth v Arsenal</t>
  </si>
  <si>
    <t>Liverpool v Chelsea</t>
  </si>
  <si>
    <t>Nottingham Forest v C Palace</t>
  </si>
  <si>
    <t>QPR v Coventry City</t>
  </si>
  <si>
    <t>Blackburn v WBA</t>
  </si>
  <si>
    <t>Blackburn 0 &amp; +0.5</t>
  </si>
  <si>
    <t>Fenerbahce v Man United</t>
  </si>
  <si>
    <t>Leicester City v Nottingham Forest</t>
  </si>
  <si>
    <t>Everton v Fulham</t>
  </si>
  <si>
    <t>Liverpool +0.5</t>
  </si>
  <si>
    <t>Mallorca v Athletic Bilbao</t>
  </si>
  <si>
    <t>Mallorca 0 &amp; +0.5</t>
  </si>
  <si>
    <t>Cagliari v Bologna</t>
  </si>
  <si>
    <t>Juventus v Parma</t>
  </si>
  <si>
    <t>1-5</t>
  </si>
  <si>
    <t>Lazio</t>
  </si>
  <si>
    <t>Como v Lazio</t>
  </si>
  <si>
    <t>Luton Town v West Brom</t>
  </si>
  <si>
    <t>West Brom</t>
  </si>
  <si>
    <t>Wolves v Crystal Palace</t>
  </si>
  <si>
    <t>Wolves</t>
  </si>
  <si>
    <t>Manchester Utd v Chelsea</t>
  </si>
  <si>
    <t>Fulham v Brentford</t>
  </si>
  <si>
    <t>PSV v Girona</t>
  </si>
  <si>
    <t>Club Brugge v Aston Villa</t>
  </si>
  <si>
    <t>Rayo Vallecano v Las Palmas</t>
  </si>
  <si>
    <t>Vallecano</t>
  </si>
  <si>
    <t>Frankfurt v Slavia Prague</t>
  </si>
  <si>
    <t>Slavia Prague +1</t>
  </si>
  <si>
    <t>Nottingham Forest v Newcastle</t>
  </si>
  <si>
    <t>Liverpool v Aston Villa</t>
  </si>
  <si>
    <t>Deportivo La Coruna v Eibar</t>
  </si>
  <si>
    <t>Greece v England</t>
  </si>
  <si>
    <t>Switzerland v Serbia</t>
  </si>
  <si>
    <t>Georgia v Ukraine</t>
  </si>
  <si>
    <t>HT/FT</t>
  </si>
  <si>
    <t>England / England</t>
  </si>
  <si>
    <t>Serbia v Denmark</t>
  </si>
  <si>
    <t>Albania v Ukraine</t>
  </si>
  <si>
    <t>Plymouth v Watford</t>
  </si>
  <si>
    <t>Liverpool -1 &amp; -1.5</t>
  </si>
  <si>
    <t>Southampton v Liverpool</t>
  </si>
  <si>
    <t>Newcastle v West Ham</t>
  </si>
  <si>
    <t>Sparta Prague v Atletico Madrid</t>
  </si>
  <si>
    <t>Bologna v Lille</t>
  </si>
  <si>
    <t>Anderlecht v Porto</t>
  </si>
  <si>
    <t>Brighton v Southampton</t>
  </si>
  <si>
    <t>Half Time</t>
  </si>
  <si>
    <t>Brighton</t>
  </si>
  <si>
    <t>4-1</t>
  </si>
  <si>
    <t>Brentford v Leicester</t>
  </si>
  <si>
    <t>Roma v Atalanta</t>
  </si>
  <si>
    <t>Ipswich Town v Crystal Palace</t>
  </si>
  <si>
    <t>Newcastle v Liverpool</t>
  </si>
  <si>
    <t>Fulham v Brighton</t>
  </si>
  <si>
    <t>Atalanta v AC Milan</t>
  </si>
  <si>
    <t>Brentford v Newcastle</t>
  </si>
  <si>
    <t>Tottenham v Chelsea</t>
  </si>
  <si>
    <t>Days #</t>
  </si>
  <si>
    <t>3-4</t>
  </si>
  <si>
    <t>West Ham v Wolves</t>
  </si>
  <si>
    <t>Girona v Liverpool</t>
  </si>
  <si>
    <t>Benfica v Bologna</t>
  </si>
  <si>
    <t>Benfica -1</t>
  </si>
  <si>
    <t>Bodo-Glimt v Besiktas</t>
  </si>
  <si>
    <t>Besiktas +1</t>
  </si>
  <si>
    <t>Empoli v Torino</t>
  </si>
  <si>
    <t>Empoli</t>
  </si>
  <si>
    <t>Nottingham Forest v Aston Villa</t>
  </si>
  <si>
    <t>Man City</t>
  </si>
  <si>
    <t>Bournemouth v West Ham</t>
  </si>
  <si>
    <t>West Ham +1.0</t>
  </si>
  <si>
    <t>Tottenham v Man Utd</t>
  </si>
  <si>
    <t>Verona v AC Milan</t>
  </si>
  <si>
    <t>AC Milan</t>
  </si>
  <si>
    <t>Everton v Chelsea</t>
  </si>
  <si>
    <t>Fiorentina v Udinese</t>
  </si>
  <si>
    <t>Fiorentina</t>
  </si>
  <si>
    <t>Wolves v Man United</t>
  </si>
  <si>
    <t>Brighton v Brentford</t>
  </si>
  <si>
    <t>Brentford +1 &amp; +1.5</t>
  </si>
  <si>
    <t>Lazio v Atalanta</t>
  </si>
  <si>
    <t>West Ham v Liverpool</t>
  </si>
  <si>
    <t>Aston Villa v Brighton</t>
  </si>
  <si>
    <t>Liverpool v Man United</t>
  </si>
  <si>
    <t>Chelsea v Wolves</t>
  </si>
  <si>
    <t>Chelsea -1</t>
  </si>
  <si>
    <t>Wolves v Aston Villa</t>
  </si>
  <si>
    <t>Chelsea v West Ham</t>
  </si>
  <si>
    <t>QPR v Blackburn Rovers</t>
  </si>
  <si>
    <t>QPR</t>
  </si>
  <si>
    <t>Coventry v Leeds United</t>
  </si>
  <si>
    <t>Man United v Leicester City</t>
  </si>
  <si>
    <t>Man United</t>
  </si>
  <si>
    <t>Everton v Bournemouth</t>
  </si>
  <si>
    <t>Aston Villa v Tottenham</t>
  </si>
  <si>
    <t>Brighton v Chelsea</t>
  </si>
  <si>
    <t>Tottenham v Man United</t>
  </si>
  <si>
    <t>Genoa v Venezia</t>
  </si>
  <si>
    <t>AC Milan v Feyenoord</t>
  </si>
  <si>
    <t>Ajax v USG</t>
  </si>
  <si>
    <t>Leicester v Brentford</t>
  </si>
  <si>
    <t>Newcastle v Notts Forest</t>
  </si>
  <si>
    <t>Roma v Monza</t>
  </si>
  <si>
    <t>Roma</t>
  </si>
  <si>
    <t>Crystal Palace v Aston Villa</t>
  </si>
  <si>
    <t>West Ham v Leicester</t>
  </si>
  <si>
    <t>LI1</t>
  </si>
  <si>
    <t>Wolves 0 &amp; +0.5</t>
  </si>
  <si>
    <t>Arsenal v Man City</t>
  </si>
  <si>
    <t>Man City +0.5</t>
  </si>
  <si>
    <t>MO &amp; BTTS</t>
  </si>
  <si>
    <t>Chelsea/Yes</t>
  </si>
  <si>
    <t>Burnley v Oxford Utd (Bonus)</t>
  </si>
  <si>
    <t>Burnley win to nil</t>
  </si>
  <si>
    <t>Coventry +0.5</t>
  </si>
  <si>
    <t>Liverpool / Yes</t>
  </si>
  <si>
    <t>MO &amp; O/U 2.5 g</t>
  </si>
  <si>
    <t>Man Utd / Over</t>
  </si>
  <si>
    <t>MO &amp; O/U 2.5 goals</t>
  </si>
  <si>
    <t>A Villa / Over</t>
  </si>
  <si>
    <t>Inter Milan v Fiorentina</t>
  </si>
  <si>
    <t>Inter / Yes</t>
  </si>
  <si>
    <t>Brest v PSG</t>
  </si>
  <si>
    <t>PSG / Yes</t>
  </si>
  <si>
    <t>Everton v Liverpool</t>
  </si>
  <si>
    <t>Porto v Roma</t>
  </si>
  <si>
    <t>MO&amp;O/U2.5</t>
  </si>
  <si>
    <t>Palace / Under</t>
  </si>
  <si>
    <t>Genoa</t>
  </si>
  <si>
    <t>AC Milan / Over</t>
  </si>
  <si>
    <t>Ajax</t>
  </si>
  <si>
    <t>Brentford/Over</t>
  </si>
  <si>
    <t>Ipswich Town v Tottenham</t>
  </si>
  <si>
    <t>Forest +0.5</t>
  </si>
  <si>
    <t>Roma -1.5</t>
  </si>
  <si>
    <t>Wolves v Fulham</t>
  </si>
  <si>
    <t>West Ham / Over</t>
  </si>
  <si>
    <t>Fiorentina v Lecce</t>
  </si>
  <si>
    <t>Fiorentina / Under</t>
  </si>
  <si>
    <t>Newcastle v Brentford</t>
  </si>
  <si>
    <t>Chelsea v Tottenham</t>
  </si>
  <si>
    <t>Augsburg v Bayen Munich</t>
  </si>
  <si>
    <t>AC Milan v Fiorentina</t>
  </si>
  <si>
    <t>Atalanta v Lazio</t>
  </si>
  <si>
    <t>Leicester City v Newcastle Utd</t>
  </si>
  <si>
    <t>Newcastle -1</t>
  </si>
  <si>
    <t>Bayern Munich v Inter Milan</t>
  </si>
  <si>
    <t>PSG v Aston Villa</t>
  </si>
  <si>
    <t>Bodo/Glimt v Lazio</t>
  </si>
  <si>
    <t>Burnley v Norwich City</t>
  </si>
  <si>
    <t>Burnley</t>
  </si>
  <si>
    <t>Newcastle v Manchester Utd</t>
  </si>
  <si>
    <t>Napoli v Empoli</t>
  </si>
  <si>
    <t>Napoli -1</t>
  </si>
  <si>
    <t>Dortmund v Barcelona</t>
  </si>
  <si>
    <t>Barcelona</t>
  </si>
  <si>
    <t>Real Madrid v Arsenal</t>
  </si>
  <si>
    <t>Frankfurt v Tottenham</t>
  </si>
  <si>
    <t>Sheffield Utd v Cardiff City</t>
  </si>
  <si>
    <t>Sheffield Utd</t>
  </si>
  <si>
    <t>Everton v Man City</t>
  </si>
  <si>
    <t>Fulham v Chelsea</t>
  </si>
  <si>
    <t>Girona v Real Betis</t>
  </si>
  <si>
    <t>Man City v Aston Villa</t>
  </si>
  <si>
    <t>Leganes v Girona</t>
  </si>
  <si>
    <t>Stuttgart v Heidenheim</t>
  </si>
  <si>
    <t>Lazio v Parma</t>
  </si>
  <si>
    <t>Barcelona v Inter Milan</t>
  </si>
  <si>
    <t>Tottenham v Bodo-Glimt</t>
  </si>
  <si>
    <t>Manchester City v Wolves</t>
  </si>
  <si>
    <t>Parma v Como</t>
  </si>
  <si>
    <t>Roma v Fiorentina</t>
  </si>
  <si>
    <t>Genoa v AC Milan</t>
  </si>
  <si>
    <t>Inter Milan v Barcelona</t>
  </si>
  <si>
    <t>PSG v Arsenal</t>
  </si>
  <si>
    <t>Bodø/Glimt vs. Tottenham</t>
  </si>
  <si>
    <t>AC Milan vs Bologna</t>
  </si>
  <si>
    <t>Bournemouth vs Aston Villa</t>
  </si>
  <si>
    <t>Napoli vs. Genoa</t>
  </si>
  <si>
    <t>HT</t>
  </si>
  <si>
    <t>HT 1-1</t>
  </si>
  <si>
    <t>Venezia vs. Fiorentina</t>
  </si>
  <si>
    <t>Sevilla v Las Palmas</t>
  </si>
  <si>
    <t>COI</t>
  </si>
  <si>
    <t>AC Milan vs. Bologna</t>
  </si>
  <si>
    <t>Rayo Vallecano v Real Betis</t>
  </si>
  <si>
    <t>Chelsea v Man United</t>
  </si>
  <si>
    <t>Crystal Palace v Man City</t>
  </si>
  <si>
    <t>Roma v AC Milan</t>
  </si>
  <si>
    <t>Brighton v Liverpool</t>
  </si>
  <si>
    <t>Crystal Palace v Wolves</t>
  </si>
  <si>
    <t>Tottenham vs. Man United</t>
  </si>
  <si>
    <t>Napoli vs. Cagliari</t>
  </si>
  <si>
    <t>Napoli / No</t>
  </si>
  <si>
    <t>Bologna vs. Genoa</t>
  </si>
  <si>
    <t>Atalanta vs. Parma</t>
  </si>
  <si>
    <t xml:space="preserve"> Elversberg vs. FC Heidenheim</t>
  </si>
  <si>
    <t>Braunschweig v Saarbrucken</t>
  </si>
  <si>
    <t>Real Betis v Chelsea</t>
  </si>
  <si>
    <t>Reims v Metz</t>
  </si>
  <si>
    <t>SUL</t>
  </si>
  <si>
    <t>Antalyaspor v Trabzonspor</t>
  </si>
  <si>
    <t>PSG v Inter Milan</t>
  </si>
  <si>
    <t>PSG</t>
  </si>
  <si>
    <t>Samsunspor vs. Kayserispor</t>
  </si>
  <si>
    <t>Germany v Portugal</t>
  </si>
  <si>
    <t>5-4</t>
  </si>
  <si>
    <t>WCQ</t>
  </si>
  <si>
    <t>Norway v Italy</t>
  </si>
  <si>
    <t>Austria v Romania</t>
  </si>
  <si>
    <t>Germany vs. France</t>
  </si>
  <si>
    <t>Belgium vs Wales</t>
  </si>
  <si>
    <t>Latvia vs. Albania</t>
  </si>
  <si>
    <t>Albania</t>
  </si>
  <si>
    <t>Oviedo v Almeria</t>
  </si>
  <si>
    <t>Oviedo</t>
  </si>
  <si>
    <t>Mirandes v Racing Santander</t>
  </si>
  <si>
    <t>Mirandes</t>
  </si>
  <si>
    <t>CWC</t>
  </si>
  <si>
    <t>Al Ahly v Inter Miami</t>
  </si>
  <si>
    <t>PSG vs Atlético Madrid</t>
  </si>
  <si>
    <t>Boca Juniors vs. Benfica</t>
  </si>
  <si>
    <t>Benfica</t>
  </si>
  <si>
    <t>Fluminense vs. Dortmund</t>
  </si>
  <si>
    <t>Dortmund</t>
  </si>
  <si>
    <t>Real Madrid v Al Hilal</t>
  </si>
  <si>
    <t>Seattle Sounders v Atletico M</t>
  </si>
  <si>
    <t>Atletico -1</t>
  </si>
  <si>
    <t>LA FC v Esperance Tunis</t>
  </si>
  <si>
    <t>Mamelodis v Dortmund</t>
  </si>
  <si>
    <t>Salzburg v Al-Hilal</t>
  </si>
  <si>
    <t>Al Hilal</t>
  </si>
  <si>
    <t>Seattle Sounders v PSG</t>
  </si>
  <si>
    <t>PSG win to nil</t>
  </si>
  <si>
    <t>Benfica v Bayern Munich</t>
  </si>
  <si>
    <t>Mamelodi vs Fluminense</t>
  </si>
  <si>
    <t>Juventus v Man City</t>
  </si>
  <si>
    <t>2-5</t>
  </si>
  <si>
    <t>Benfica v Chelsea</t>
  </si>
  <si>
    <t>Flamengo v Bayern Munich</t>
  </si>
  <si>
    <t>Inter Milan v Fluminense</t>
  </si>
  <si>
    <t>Fluminense +1</t>
  </si>
  <si>
    <t>Real Madrid v Juventus</t>
  </si>
  <si>
    <t>Palmeiras v Chelsea</t>
  </si>
  <si>
    <t>Real Madrid v Dortmund</t>
  </si>
  <si>
    <t>Real Madrid</t>
  </si>
  <si>
    <t>Fluminense vs. Chelsea</t>
  </si>
  <si>
    <t>PSG v Real Madrid</t>
  </si>
  <si>
    <t>Chelsea v PSG</t>
  </si>
  <si>
    <t>Sirius v Mjallby</t>
  </si>
  <si>
    <t>Malmo v FC Iberia</t>
  </si>
  <si>
    <t>WEUR</t>
  </si>
  <si>
    <t>Norway (W) v Italy (W)</t>
  </si>
  <si>
    <t>Norway</t>
  </si>
  <si>
    <t>Hacken v Spartak Trnava</t>
  </si>
  <si>
    <t>Hacken -1</t>
  </si>
  <si>
    <t>Viborg v FC Copenhagen</t>
  </si>
  <si>
    <t>Degerfors v GAIS</t>
  </si>
  <si>
    <t>Halmstads v Hacken</t>
  </si>
  <si>
    <t>Norrkoping v Varnamo</t>
  </si>
  <si>
    <t>Rigas v Malmo</t>
  </si>
  <si>
    <t>Germany (W) v Spain (W)</t>
  </si>
  <si>
    <t>Midtjylland v Hibernian</t>
  </si>
  <si>
    <t>Fredrikstad v Stromsgodset</t>
  </si>
  <si>
    <t>Degerfors v Norrkoping</t>
  </si>
  <si>
    <t>Varnamo v Hammarby</t>
  </si>
  <si>
    <t>Hammarby</t>
  </si>
  <si>
    <t>Elfsborg v Goteborg</t>
  </si>
  <si>
    <t>KF Drita v FC Copenhagen</t>
  </si>
  <si>
    <t>Panathinaikos v Rangers</t>
  </si>
  <si>
    <t>Hacken v Anderlecht</t>
  </si>
  <si>
    <t>Anderlecht</t>
  </si>
  <si>
    <t>MO&amp;BTTS</t>
  </si>
  <si>
    <t>SPL</t>
  </si>
  <si>
    <t>Hearts v Aberdeen</t>
  </si>
  <si>
    <t>Sheffield Utd v Bristol City</t>
  </si>
  <si>
    <t>Crystal Palace v Liverpool</t>
  </si>
  <si>
    <t>GAIS v Goteborg</t>
  </si>
  <si>
    <t>USC</t>
  </si>
  <si>
    <t>PSG v Tottenham</t>
  </si>
  <si>
    <t>MO&amp;O/U 2.5 Goals</t>
  </si>
  <si>
    <t>PSG / Over</t>
  </si>
  <si>
    <t>Liverpool v Bournemouth</t>
  </si>
  <si>
    <t>Leeds Utd v Everton</t>
  </si>
  <si>
    <t>Real Madrid v Osasuna</t>
  </si>
  <si>
    <t>Leganes v Deportivo</t>
  </si>
  <si>
    <t>DNB</t>
  </si>
  <si>
    <t>Leganes</t>
  </si>
  <si>
    <t>Netherlands v Poland</t>
  </si>
  <si>
    <t>Slovenia v Sweden</t>
  </si>
  <si>
    <t>Ireland v Hungary</t>
  </si>
  <si>
    <t>Ireland</t>
  </si>
  <si>
    <t>Turkiye v Spain</t>
  </si>
  <si>
    <t>MO&amp;O/U 2.5</t>
  </si>
  <si>
    <t>Spain/Over</t>
  </si>
  <si>
    <t>Israel v Italy</t>
  </si>
  <si>
    <t>Italy/Over</t>
  </si>
  <si>
    <t>4-5</t>
  </si>
  <si>
    <t>Hungary v Portugal</t>
  </si>
  <si>
    <t>Portugal/Over</t>
  </si>
  <si>
    <t>Leverkusen v Frankfurt</t>
  </si>
  <si>
    <t>West Ham v Tottenham</t>
  </si>
  <si>
    <t>Burnley v Liverpool</t>
  </si>
  <si>
    <t>Espanyol v Mallorca</t>
  </si>
  <si>
    <t>Espanyol</t>
  </si>
  <si>
    <t>Tottenham v Villarreal</t>
  </si>
  <si>
    <t>Slavia Prague v Bodo/Glimt</t>
  </si>
  <si>
    <t>Newcastle Utd v Barcelona</t>
  </si>
  <si>
    <t>Real Betis v Real Sociedad</t>
  </si>
  <si>
    <t>Betis</t>
  </si>
  <si>
    <t>Bournemouth v Newcastle</t>
  </si>
  <si>
    <t>Marseille v PSG</t>
  </si>
  <si>
    <t>Sevilla v Villarreal</t>
  </si>
  <si>
    <t>Villarreal</t>
  </si>
  <si>
    <t>Nice v Roma</t>
  </si>
  <si>
    <t>Roma / Under</t>
  </si>
  <si>
    <t>Stuttgart v Celta Vigo</t>
  </si>
  <si>
    <t>Stuttgart / Over</t>
  </si>
  <si>
    <t>Girona v Espanyol</t>
  </si>
  <si>
    <t>Manchester City v Burnley</t>
  </si>
  <si>
    <t>Man City -2</t>
  </si>
  <si>
    <t>Aston Villa v Fulham</t>
  </si>
  <si>
    <t>Fulham 0</t>
  </si>
  <si>
    <t>Everton v West Ham</t>
  </si>
  <si>
    <t xml:space="preserve">Valencia v Real Oviedo </t>
  </si>
  <si>
    <t>Valencia / Under</t>
  </si>
  <si>
    <t>Barcelona / Over</t>
  </si>
  <si>
    <t>Roma v Lille</t>
  </si>
  <si>
    <t>Roma / Over</t>
  </si>
  <si>
    <t>Bournemouth v Fulham</t>
  </si>
  <si>
    <t>Man Utd v Sunderland</t>
  </si>
  <si>
    <t>Sunderland +1</t>
  </si>
  <si>
    <t>Man City -1</t>
  </si>
  <si>
    <t>Leonesa v Albacete</t>
  </si>
  <si>
    <t>Draw</t>
  </si>
  <si>
    <t>Scotland v Greece</t>
  </si>
  <si>
    <t>Scotland</t>
  </si>
  <si>
    <t>Iceland v Ukraine</t>
  </si>
  <si>
    <t>3-5</t>
  </si>
  <si>
    <t>Denmark v Greece</t>
  </si>
  <si>
    <t>Denmark / Over</t>
  </si>
  <si>
    <t>Wales v Belgium</t>
  </si>
  <si>
    <t>Belgium / Yes</t>
  </si>
  <si>
    <t>Turkiye v Georgia</t>
  </si>
  <si>
    <t>Turkiye / Yes</t>
  </si>
  <si>
    <t>PSG v Strasbourg</t>
  </si>
  <si>
    <t>Sunderland v Wolves</t>
  </si>
  <si>
    <t>Sunderland</t>
  </si>
  <si>
    <t>West Ham 0</t>
  </si>
  <si>
    <t>Barcelona v Olympiakos</t>
  </si>
  <si>
    <t>Barcelona -1.5 &amp; -2.00</t>
  </si>
  <si>
    <t>Real Madrid / Over</t>
  </si>
  <si>
    <t>Roma v Plzen</t>
  </si>
  <si>
    <t>Roma / No</t>
  </si>
  <si>
    <t>Leeds v West Ham</t>
  </si>
  <si>
    <t>Man Utd v Brighton</t>
  </si>
  <si>
    <t>Man Utd / Yes</t>
  </si>
  <si>
    <t>Everton v Tottenham</t>
  </si>
  <si>
    <t>Real Betis v Atletico</t>
  </si>
  <si>
    <t>Betis 0</t>
  </si>
  <si>
    <t>AC Milan 0</t>
  </si>
  <si>
    <t>Inter v Fiorentina</t>
  </si>
  <si>
    <t>Inter / Over</t>
  </si>
  <si>
    <t>Cagliari v Sassuolo</t>
  </si>
  <si>
    <t>Cagliari 0</t>
  </si>
  <si>
    <t>Augsburg v Dortmund</t>
  </si>
  <si>
    <t>Dortmund / Over</t>
  </si>
  <si>
    <t>Man City v Bournemouth</t>
  </si>
  <si>
    <t>Man City / Yes</t>
  </si>
  <si>
    <t>Sunderland v Everton</t>
  </si>
  <si>
    <t>Slavia Prague v Arsenal</t>
  </si>
  <si>
    <t>Arsenal win to nil</t>
  </si>
  <si>
    <t>Man City v Dortmund</t>
  </si>
  <si>
    <t>MO&amp;O/U 2.5 goals</t>
  </si>
  <si>
    <t>Man City &amp; Over</t>
  </si>
  <si>
    <t>Sturm Graz v Notts Forest</t>
  </si>
  <si>
    <t>Notts Forest &amp; Over</t>
  </si>
  <si>
    <t>Pisa v Cremonese</t>
  </si>
  <si>
    <t>Pisa</t>
  </si>
  <si>
    <t>Chelsea &amp; Over</t>
  </si>
  <si>
    <t>Man City v Liverpool</t>
  </si>
  <si>
    <t>France v Ukraine</t>
  </si>
  <si>
    <t>Slovakia v N Ireland</t>
  </si>
  <si>
    <t>Slovakia</t>
  </si>
  <si>
    <t>Georgia v Spain</t>
  </si>
  <si>
    <t>Spain &amp; No</t>
  </si>
  <si>
    <t>Italy v Norway</t>
  </si>
  <si>
    <t>Italy / Yes</t>
  </si>
  <si>
    <t>Germany v Slovakia</t>
  </si>
  <si>
    <t>Scotland v Denmark</t>
  </si>
  <si>
    <t>Mainz v Hoffenheim</t>
  </si>
  <si>
    <t>Hoffenheim</t>
  </si>
  <si>
    <t>Burnley v Chelsea</t>
  </si>
  <si>
    <t>Arsenal v Tottenham</t>
  </si>
  <si>
    <t>Arsenal &amp; Over</t>
  </si>
  <si>
    <t>Man United v Everton</t>
  </si>
  <si>
    <t>Chelsea v Barcelona</t>
  </si>
  <si>
    <t>Barcelona 0</t>
  </si>
  <si>
    <t>Arsenal v Bayern Munich</t>
  </si>
  <si>
    <t>Notts Forest v Malmo</t>
  </si>
  <si>
    <t>Forest &amp; No</t>
  </si>
  <si>
    <t>Getafe v Elche</t>
  </si>
  <si>
    <t>Tottenham v Fulham</t>
  </si>
  <si>
    <t>Chelsea v Arsenal</t>
  </si>
  <si>
    <t>Bologna v Cremonese</t>
  </si>
  <si>
    <t>Bologna &amp; Over</t>
  </si>
  <si>
    <t>Bournemouth v Everton</t>
  </si>
  <si>
    <t>Man United v West Ham</t>
  </si>
  <si>
    <t>Man Utd &amp; Yes</t>
  </si>
  <si>
    <t>Mainz v M'gladbach</t>
  </si>
  <si>
    <t>M'gladbach</t>
  </si>
  <si>
    <t>Leeds Utd v Liverpool</t>
  </si>
  <si>
    <t>Napoli v Juventus</t>
  </si>
  <si>
    <t>Man Utd &amp; Over</t>
  </si>
  <si>
    <t>Preston v Coventry City</t>
  </si>
  <si>
    <t>Basel v Aston Villa</t>
  </si>
  <si>
    <t>Aston Villa &amp; Yes</t>
  </si>
  <si>
    <t>Union Berlin v RB Leipzig</t>
  </si>
  <si>
    <t>RB Leipzig &amp; Over</t>
  </si>
  <si>
    <t>Burnley v Fulham</t>
  </si>
  <si>
    <t>Brentford v Leeds</t>
  </si>
  <si>
    <t>l</t>
  </si>
  <si>
    <t>Man United v Bournemouth</t>
  </si>
  <si>
    <t>4-4</t>
  </si>
  <si>
    <t>EFL</t>
  </si>
  <si>
    <t>MAN CITY V BRENTFORD</t>
  </si>
  <si>
    <t>CRYSTAL PALACE V KRUPS</t>
  </si>
  <si>
    <t>PALACE WIN TO NIL</t>
  </si>
  <si>
    <t>YES</t>
  </si>
  <si>
    <t>VALENCIA V MALLORCA</t>
  </si>
  <si>
    <t>VALENCIA</t>
  </si>
  <si>
    <t>TOTTENHAM V LIVERPOOL</t>
  </si>
  <si>
    <t>VILLARREAL V BARCELONA</t>
  </si>
  <si>
    <t>BARCELONA &amp; OVER</t>
  </si>
  <si>
    <t>FULHAM V NOTTS FOREST</t>
  </si>
  <si>
    <t>FULHAM &amp; YES</t>
  </si>
  <si>
    <t>MAN UTD V NEWCASTLE UTD</t>
  </si>
  <si>
    <t>CHELSEA V ASTON VILLA</t>
  </si>
  <si>
    <t>DOUBLE CHANCE</t>
  </si>
  <si>
    <t>DRAW OR AWAY</t>
  </si>
  <si>
    <t>CRYSTAL PALACE V TOTTENHAM</t>
  </si>
  <si>
    <t>COVENTRY V IPSWICH</t>
  </si>
  <si>
    <t>COVENTRY</t>
  </si>
  <si>
    <t>ARSENAL V ASTON VILLA</t>
  </si>
  <si>
    <t>BRENTFORD V TOTTENHAM</t>
  </si>
  <si>
    <t>RAYO VALLECANO V GETAFE</t>
  </si>
  <si>
    <t>MATCH ODDS</t>
  </si>
  <si>
    <t>ASTON VILLA V NOTTS FOREST</t>
  </si>
  <si>
    <t>ASTON VILLA</t>
  </si>
  <si>
    <t>LEEDS UTD V MANCHESTER UTD</t>
  </si>
  <si>
    <t>LEEDS UTD</t>
  </si>
  <si>
    <t>LEICESTER CITY V WBA</t>
  </si>
  <si>
    <t>LEICESTER CITY</t>
  </si>
  <si>
    <t>LECCE V ROMA</t>
  </si>
  <si>
    <t>ROMA</t>
  </si>
  <si>
    <t>BOURNEMOUTH V TOTTENHAM</t>
  </si>
  <si>
    <t>CREMONESE V CAGLIARI</t>
  </si>
  <si>
    <t>CAGLIARI</t>
  </si>
  <si>
    <t>WREXHAM V NOTTS FOREST</t>
  </si>
  <si>
    <t>HOME OR DRAW</t>
  </si>
  <si>
    <t>CHARLTON ATH V CHELSEA</t>
  </si>
  <si>
    <t>MO&amp;O/U 2.5 GOALS</t>
  </si>
  <si>
    <t>CHELSEA &amp; OVER</t>
  </si>
  <si>
    <t>MAN UTD V BRIGHTON</t>
  </si>
  <si>
    <t>MAN UNITED</t>
  </si>
  <si>
    <t>SEVILLA V CELTA VIGO</t>
  </si>
  <si>
    <t>CELTA VIGO</t>
  </si>
  <si>
    <t>STUTTGART V FRANKFURT</t>
  </si>
  <si>
    <t>STUTTGART &amp; OVER</t>
  </si>
  <si>
    <t>RB LEIPZIG V FREIBURG</t>
  </si>
  <si>
    <t>RB LEIPZIG &amp; OVER</t>
  </si>
  <si>
    <t>COMO V AC MILAN</t>
  </si>
  <si>
    <t>MILAN &amp; OVER</t>
  </si>
  <si>
    <t>PISA V ATALANTA</t>
  </si>
  <si>
    <t>ATALANTA &amp; OVER</t>
  </si>
  <si>
    <t>SUNDERLAND V CRYSTAL PALACE</t>
  </si>
  <si>
    <t>OVER / UNDER 2.5</t>
  </si>
  <si>
    <t>OVER</t>
  </si>
  <si>
    <t>WOLVES V NEWCASTLE UTD</t>
  </si>
  <si>
    <t>WOLVES / DRAW</t>
  </si>
  <si>
    <t>LAZIO V COMO</t>
  </si>
  <si>
    <t>LAZIO</t>
  </si>
  <si>
    <t>INTER MILAN V ARSENAL</t>
  </si>
  <si>
    <t>INTER MILA</t>
  </si>
  <si>
    <t>NEWCASTLE UTD V PSV</t>
  </si>
  <si>
    <t>ASIAN HANDICAP</t>
  </si>
  <si>
    <t>PSV +1.5</t>
  </si>
  <si>
    <t>ROMA V STUTTGART</t>
  </si>
  <si>
    <t>DERBY COUNTY V WBA</t>
  </si>
  <si>
    <t>DERBY</t>
  </si>
  <si>
    <t>FULHAM V BRIGHTON</t>
  </si>
  <si>
    <t>FULHAM</t>
  </si>
  <si>
    <t>BRENTFORD V NOTTS FOREST</t>
  </si>
  <si>
    <t>BRENTFORD</t>
  </si>
  <si>
    <t>NORWICH CITY V COVENTRY CITY</t>
  </si>
  <si>
    <t>FIORENTINA V COMO</t>
  </si>
  <si>
    <t>COMO</t>
  </si>
  <si>
    <t>USG V ATALANTA</t>
  </si>
  <si>
    <t>ATALANTA</t>
  </si>
  <si>
    <t>REAL BETIS V FEYENOORD</t>
  </si>
  <si>
    <t>BETIS &amp; OVER</t>
  </si>
  <si>
    <t>ESPANYOL V ALAVES</t>
  </si>
  <si>
    <t>ESPANYOL</t>
  </si>
  <si>
    <t>WOLVES V BOURNEMOUTH</t>
  </si>
  <si>
    <t>ASTON VILLA V BRENTFORD</t>
  </si>
  <si>
    <t>ASTON VILLA &amp; OVER</t>
  </si>
  <si>
    <t>UDINESE V ROMA</t>
  </si>
  <si>
    <t>BOLOGNA V AC MILAN</t>
  </si>
  <si>
    <t>AC MILAN</t>
  </si>
  <si>
    <t>INTER MILAN V TORINO</t>
  </si>
  <si>
    <t>INTER MILAN -1.5</t>
  </si>
  <si>
    <t>ATALANTA V JUVENTUS</t>
  </si>
  <si>
    <t>DRAW NO BET</t>
  </si>
  <si>
    <t>JUVENTUS</t>
  </si>
  <si>
    <t>VERONA V PISA</t>
  </si>
  <si>
    <t>BURNLEY V WEST HAM UTD</t>
  </si>
  <si>
    <t>O/U 2.5 GOALS</t>
  </si>
  <si>
    <t>BRIGHTON V CRYSTAL PALACE</t>
  </si>
  <si>
    <t>M0&amp;BTTS</t>
  </si>
  <si>
    <t>BRIGHTON &amp; YES</t>
  </si>
  <si>
    <t>VILLARREAL V ESPANYOL</t>
  </si>
  <si>
    <t>CHELSEA V LEEDS UTD</t>
  </si>
  <si>
    <t>SUNDERLAND V LIVERPOOL</t>
  </si>
  <si>
    <t>BRENTFORD V ARSENAL</t>
  </si>
  <si>
    <t>BRENTFORD +1</t>
  </si>
  <si>
    <t>ELCHE V OSASUNA</t>
  </si>
  <si>
    <t>LIVERPOOL V BRIGHTON</t>
  </si>
  <si>
    <t>LIVERPOOL -1</t>
  </si>
  <si>
    <t>TORINO V BOLOGNA</t>
  </si>
  <si>
    <t>CAGLIARI V LECCE</t>
  </si>
  <si>
    <t>GALATASARAY V JUVENTUS</t>
  </si>
  <si>
    <t>5-2</t>
  </si>
  <si>
    <t>OLYMPIAKOS V B LEVERKUSEN</t>
  </si>
  <si>
    <t>LEVERKUSEN</t>
  </si>
  <si>
    <t>DINAMO ZAGREB V GENK</t>
  </si>
  <si>
    <t>SASSUOLO V VERONA</t>
  </si>
  <si>
    <t>MANCHESTER CITY V NEWCASTLE</t>
  </si>
  <si>
    <t>MAN CITY &amp; OVER</t>
  </si>
  <si>
    <t>LIVERPOOL</t>
  </si>
  <si>
    <t>ALAVES V GIRONA</t>
  </si>
  <si>
    <t>INTER MILAN V BODO/GLIMT</t>
  </si>
  <si>
    <t>INTER &amp; YES</t>
  </si>
  <si>
    <t>ATALANTA V DORTMUND</t>
  </si>
  <si>
    <t>ATALANTA &amp; YES</t>
  </si>
  <si>
    <t>FERENCVAROS V LUDOGORETS</t>
  </si>
  <si>
    <t>FERENCVAROS &amp; YES</t>
  </si>
  <si>
    <t>PARMA V CAGLIARI</t>
  </si>
  <si>
    <t>BURNLEY V BRENTFORD</t>
  </si>
  <si>
    <t xml:space="preserve">BRENTFORD </t>
  </si>
  <si>
    <t>NOTTS FOREST V LIVERPOOL</t>
  </si>
  <si>
    <t>WOLVES V LIVERPOOL</t>
  </si>
  <si>
    <t>MAN CITY</t>
  </si>
  <si>
    <t>O/U 3.5 GOALS</t>
  </si>
  <si>
    <t>SEG</t>
  </si>
  <si>
    <t>CORDOBA V MIRANDES</t>
  </si>
  <si>
    <t>LE1</t>
  </si>
  <si>
    <t>EXETER V LEYTON ORIENT</t>
  </si>
  <si>
    <t>FULHAM V TOTTENHAM</t>
  </si>
  <si>
    <t>PISA V BOLOGNA</t>
  </si>
  <si>
    <t>LIVERPOOL &amp; OVER</t>
  </si>
  <si>
    <t>NEWCASTLE V MANCHESTER UTD</t>
  </si>
  <si>
    <t>MANCHESTER UTD</t>
  </si>
  <si>
    <t>CDF</t>
  </si>
  <si>
    <t>LYON V LENS</t>
  </si>
  <si>
    <t>LYON</t>
  </si>
  <si>
    <t>CELTA VIGO V REAL MADRID</t>
  </si>
  <si>
    <t>ATALANTA V UDINESE</t>
  </si>
  <si>
    <t>SEVILLA V RAYO VALLECANO</t>
  </si>
  <si>
    <t>ESPANYOL V REAL OVIEDO</t>
  </si>
  <si>
    <t>ATALANTA V BAYERN MUNICH</t>
  </si>
  <si>
    <t>BAYERN &amp; OVER</t>
  </si>
  <si>
    <t>1-6</t>
  </si>
  <si>
    <t>BAYER LEVERKUSEN V ARSENAL</t>
  </si>
  <si>
    <t>ARSENAL &amp; OVER</t>
  </si>
  <si>
    <t>STUTTGART V PORTO</t>
  </si>
  <si>
    <t>ALAVES V VILLARREAL</t>
  </si>
  <si>
    <t>CHELSEA V NEWCASTLE UTD</t>
  </si>
  <si>
    <t>CRYSTAL PALACE V LEEDS UTD</t>
  </si>
  <si>
    <t>RAYO VALLECANO V LEVANTE</t>
  </si>
  <si>
    <t>VALLECANO &amp; OVER</t>
  </si>
  <si>
    <t>SPORTING LISBON V BODO/GLIMT</t>
  </si>
  <si>
    <t>BARCELONA V NEWCASTLE UTD</t>
  </si>
  <si>
    <t>7-2</t>
  </si>
  <si>
    <t>LYON V CELTA VIGO</t>
  </si>
  <si>
    <t>CAGLIARI V NAPOLI</t>
  </si>
  <si>
    <t>NAPOLI &amp; OVER</t>
  </si>
  <si>
    <t>LEEDS UTD V BRENTFORD</t>
  </si>
  <si>
    <t>ASTON VILLA V WEST HAM UTD</t>
  </si>
  <si>
    <t>DONCASTER ROVERS V PORT VALE</t>
  </si>
  <si>
    <t>DONCASTER ROVERS</t>
  </si>
  <si>
    <t>TURKIYE V ROMANIA</t>
  </si>
  <si>
    <t>TURKIYE &amp; OVER</t>
  </si>
  <si>
    <t>LEYTON ORIENT</t>
  </si>
  <si>
    <t>ALMERIA V REAL SOCIEDAD B</t>
  </si>
  <si>
    <t>ALMERIA &amp; OVER</t>
  </si>
  <si>
    <t>SWEDEN V POLAND</t>
  </si>
  <si>
    <t>ANDORRA V MALAGA</t>
  </si>
  <si>
    <t>MO &amp; O/U 2.5</t>
  </si>
  <si>
    <t>ANDORRA &amp; OVER</t>
  </si>
  <si>
    <t>WIGAN V LEYTON ORIENT</t>
  </si>
  <si>
    <t>RAYO VALLECANO V ELCHE</t>
  </si>
  <si>
    <t>RAYO VALLECANO</t>
  </si>
  <si>
    <t>MANCHESTER CITY V LIVERPOOL</t>
  </si>
  <si>
    <t>WEST HAM UTD V LEEDS UTD</t>
  </si>
  <si>
    <t>WATFORD V CHARLTON</t>
  </si>
  <si>
    <t>SPORTING LISBON V ARSENAL</t>
  </si>
  <si>
    <t>BRAGA V REAL BETIS</t>
  </si>
  <si>
    <t>BRAGA</t>
  </si>
  <si>
    <t>BOLOGNA V ASTON VILLA</t>
  </si>
  <si>
    <t>UNDER</t>
  </si>
  <si>
    <t>WEST BROM V MILLWALL</t>
  </si>
  <si>
    <t>BRENTFORD V EVERTON</t>
  </si>
  <si>
    <t>SUNDERLAND V TOTTENHAM</t>
  </si>
  <si>
    <t>FIORENTINA V LAZIO</t>
  </si>
  <si>
    <t>ATLETICO MADRID V BARCELONA</t>
  </si>
  <si>
    <t>BARCELONA</t>
  </si>
  <si>
    <t>ARSENAL V SPORTING LISBON</t>
  </si>
  <si>
    <t>CELTA VIGO V FREIBURG</t>
  </si>
  <si>
    <t>SASSUOLO V COMO</t>
  </si>
  <si>
    <t>COMO &amp; OVER</t>
  </si>
  <si>
    <t>CHELSEA V MANCHESTER UTD</t>
  </si>
  <si>
    <t>NOTTINGHAM FOREST V BURNLEY</t>
  </si>
  <si>
    <t>LECCE V FIORENTINA</t>
  </si>
  <si>
    <t>FIORENTINA</t>
  </si>
  <si>
    <t>MALLORCA V VALENCIA</t>
  </si>
  <si>
    <t>MALLORCA</t>
  </si>
  <si>
    <t>REAL SOCIEDAD V GETAFE</t>
  </si>
  <si>
    <t>REAL SOCIEDAD</t>
  </si>
  <si>
    <t>LEVANTE V SEVILLA</t>
  </si>
  <si>
    <t>LEVANTE</t>
  </si>
  <si>
    <t>REAL BETIS V REAL MADRID</t>
  </si>
  <si>
    <t>REAL MADRID &amp; YES</t>
  </si>
  <si>
    <t>FULHAM V ASTON VILLA</t>
  </si>
  <si>
    <t>CAGLIARI V ATALANTA</t>
  </si>
  <si>
    <t>SOUTHAMPTON V IPSWICH TOWN</t>
  </si>
  <si>
    <t>SOUTHAMPTON</t>
  </si>
  <si>
    <t>ATLETICO MADRID V ARSENAL</t>
  </si>
  <si>
    <t>NOTT FOREST V ASTON VILLA</t>
  </si>
  <si>
    <t>GIRONA V MALLORCA</t>
  </si>
  <si>
    <t>NEWCASTLE UTD V BRIGHTON</t>
  </si>
  <si>
    <t>BRIGHTON</t>
  </si>
  <si>
    <t>MAN UNITED V LIVERPOOL</t>
  </si>
  <si>
    <t>CREMONESE V LAZIO</t>
  </si>
  <si>
    <t>ARSENAL V ATLETICO MADRID</t>
  </si>
  <si>
    <t>BAYERN MUNICH V PSG</t>
  </si>
  <si>
    <t>PSG +1</t>
  </si>
  <si>
    <t>CRYSTAL PALACE V SHAKHTAR</t>
  </si>
  <si>
    <t>CRYSTAL PALACE &amp; OVER</t>
  </si>
  <si>
    <t>TORINO V SASSUOLO</t>
  </si>
  <si>
    <t>LIVERPOOL V CHELSEA</t>
  </si>
  <si>
    <t>CRYSTAL PALACE V EVERTON</t>
  </si>
  <si>
    <t>EVERTON</t>
  </si>
  <si>
    <t>NAPOLI V BOLOGNA</t>
  </si>
  <si>
    <t>NAPOLI -1</t>
  </si>
  <si>
    <t>CELTA VIGO V LEVANTE</t>
  </si>
  <si>
    <t>ESPANYOL V ATHLETIC BILBAO</t>
  </si>
  <si>
    <t>VALENCIA V RAYO VALLECANO</t>
  </si>
  <si>
    <t>ASTON VILLA V LIVERPOOL</t>
  </si>
  <si>
    <t>LEVANTE V MALLORCA</t>
  </si>
  <si>
    <t>CHELSEA V TOTTENHAM</t>
  </si>
  <si>
    <t>FRIEBURG V ASTON VILLA</t>
  </si>
  <si>
    <t>WOLFSBURG V PADERBORN</t>
  </si>
  <si>
    <t>LENS V NICE</t>
  </si>
  <si>
    <t>MALLORCA V REAL OVIEDO</t>
  </si>
  <si>
    <t>MALLORCA &amp; NO</t>
  </si>
  <si>
    <t>BRIGHTON V MAN UNITED</t>
  </si>
  <si>
    <t>PADERBORN V WOLFSBURG</t>
  </si>
  <si>
    <t>UECL</t>
  </si>
  <si>
    <t>CRYSTAL PALACE V VALLECANO</t>
  </si>
  <si>
    <t>CRYSTAL PALACE</t>
  </si>
  <si>
    <t>PSG V ARSENAL</t>
  </si>
  <si>
    <t>ZARAGOZA V MALAGA</t>
  </si>
  <si>
    <t>FI</t>
  </si>
  <si>
    <t>AUSTRIA V TUNISIA</t>
  </si>
  <si>
    <t>AUSTRIA -1</t>
  </si>
  <si>
    <t>NETHERLANDS V ALGERIA</t>
  </si>
  <si>
    <t>NETHERLANDS -1&amp;-1.5</t>
  </si>
  <si>
    <t>SWEDEN V GREECE</t>
  </si>
  <si>
    <t>SLOVAKIA V MONTENEGRO</t>
  </si>
  <si>
    <t>SLOVAKIA -1</t>
  </si>
  <si>
    <t>BELGIUM V TUNISIA</t>
  </si>
  <si>
    <t>BELGIUM -1.5</t>
  </si>
  <si>
    <t>DENMARK V UKRAINE</t>
  </si>
  <si>
    <t>2-1 (abnd)</t>
  </si>
  <si>
    <t>NETHERLAND V UZBEKISTAN</t>
  </si>
  <si>
    <t>NETHERLANDS -1.5</t>
  </si>
  <si>
    <t>GROUP</t>
  </si>
  <si>
    <t>SOUTH KOREA V CZECHIA</t>
  </si>
  <si>
    <t>USA V PARAGUAY</t>
  </si>
  <si>
    <t>USA</t>
  </si>
  <si>
    <t>BRAZIL V MOROCCO</t>
  </si>
  <si>
    <t>SWEDEN V TUNISIA</t>
  </si>
  <si>
    <t>SAUDI ARABIA V URUGUAY</t>
  </si>
  <si>
    <t>IRAQ V NORWAY</t>
  </si>
  <si>
    <t>MO &amp; O/U 2.5 GOALS</t>
  </si>
  <si>
    <t>NORWAY &amp; OVER</t>
  </si>
  <si>
    <t>PORTUGAL V DR CONGO</t>
  </si>
  <si>
    <t>PORTUGAL -1.5</t>
  </si>
  <si>
    <t>CZECHIA V SOUTH AFRICA</t>
  </si>
  <si>
    <t>SCOTLAND V MOROCCO</t>
  </si>
  <si>
    <t>MOROCCO</t>
  </si>
  <si>
    <t>GERMANY V IVORY COAST</t>
  </si>
  <si>
    <t>GERMANY -1</t>
  </si>
  <si>
    <t>URUGUAY V CAPE VERDE</t>
  </si>
  <si>
    <t>URUGUAY -1</t>
  </si>
  <si>
    <t>FRANCE V IRAQ</t>
  </si>
  <si>
    <t>FRANCE -2.5</t>
  </si>
  <si>
    <t>PORTUGAL V UZBEKISTAN</t>
  </si>
  <si>
    <t>PORTUGAL -2</t>
  </si>
  <si>
    <t>SCOTLAND V BRAZIL</t>
  </si>
  <si>
    <t>BRAZIL &amp; OVER</t>
  </si>
  <si>
    <t>CURACAO V IVORY COAST</t>
  </si>
  <si>
    <t>IVORY COAST O/U 2.5</t>
  </si>
  <si>
    <t>CAPE VERDE V SAUDI ARABIA</t>
  </si>
  <si>
    <t>CAPE VERDE</t>
  </si>
  <si>
    <t>CROATIA V GHANA</t>
  </si>
  <si>
    <t>CROATIA</t>
  </si>
  <si>
    <t>ROUND OF 32</t>
  </si>
  <si>
    <t>COLOMBIA V PORTUGAL</t>
  </si>
  <si>
    <t>GERMANY V PARAGUAY</t>
  </si>
  <si>
    <t>GERMANY &amp; OVER</t>
  </si>
  <si>
    <t>NETHERLANDS V MOROCCO</t>
  </si>
  <si>
    <t>MEXICO V ECUADOR</t>
  </si>
  <si>
    <t>MEXICO</t>
  </si>
  <si>
    <t>USA V BOSNIA &amp; HERXEGOVINA</t>
  </si>
  <si>
    <t>SWITZERLAND V ALGERIA</t>
  </si>
  <si>
    <t>SWITZERLAND</t>
  </si>
  <si>
    <t>ROUND OF 16</t>
  </si>
  <si>
    <t>PARAGUAY V FRANCE</t>
  </si>
  <si>
    <t>FRANCE O/U  2.5 G</t>
  </si>
  <si>
    <t>BRAZIL V NORWAY</t>
  </si>
  <si>
    <t>USA V BELGIUM</t>
  </si>
  <si>
    <t>ARGENTINA V EGYPT</t>
  </si>
  <si>
    <t>ARGENTINA &amp; OVER</t>
  </si>
  <si>
    <t>QUARTER FINALS</t>
  </si>
  <si>
    <t>FRANCE V MOROCCO</t>
  </si>
  <si>
    <t>FRANCE -1</t>
  </si>
  <si>
    <t>SPAIN V BELGIUM</t>
  </si>
  <si>
    <t xml:space="preserve">MO &amp; BTTS </t>
  </si>
  <si>
    <t>SPAIN &amp; NO</t>
  </si>
  <si>
    <t>NORWAY V ENGLAND</t>
  </si>
  <si>
    <t>ENGLAND</t>
  </si>
  <si>
    <t>ARGENTINA V SWITZERLAND</t>
  </si>
  <si>
    <t>ARGENTINA</t>
  </si>
  <si>
    <t>SEMI-FINALS</t>
  </si>
  <si>
    <t>ENGLAND V ARGENTINA</t>
  </si>
  <si>
    <t>TO QUALIFY</t>
  </si>
  <si>
    <t>BRONZE FINAL</t>
  </si>
  <si>
    <t>FRANCE V ENGLAND</t>
  </si>
  <si>
    <t>FRANCE &amp; YES</t>
  </si>
  <si>
    <t>4-6</t>
  </si>
  <si>
    <t>SPAIN V ARGENTINA</t>
  </si>
  <si>
    <t>KALMAR V MALMO</t>
  </si>
  <si>
    <t>MALMO</t>
  </si>
  <si>
    <t>THUN V DINAMO ZAGREB</t>
  </si>
  <si>
    <t>DINAMO ZAGREB</t>
  </si>
  <si>
    <t>LEVSKI SOFIA V CRAIOVA</t>
  </si>
  <si>
    <t>LEVSKI SOFIA</t>
  </si>
  <si>
    <t>HAMMARBY V ANDERLECHT</t>
  </si>
  <si>
    <t>HAMMARBY</t>
  </si>
  <si>
    <t>VASTERAS V ORGRYTE</t>
  </si>
  <si>
    <t>VASTERAS -1</t>
  </si>
  <si>
    <t>DEGEFORS V DJURGARDENS</t>
  </si>
  <si>
    <t>DJURGARDENS</t>
  </si>
  <si>
    <t>SIRIUS V GOTEBORG</t>
  </si>
  <si>
    <t>SIRIUS -1</t>
  </si>
  <si>
    <t>ROSENBORG V FREDRIKSTAD</t>
  </si>
  <si>
    <t>ROSENBORG</t>
  </si>
  <si>
    <t>LINCOLN RED IMPS V MJALLBY</t>
  </si>
  <si>
    <t>KAIRAT ALMATY V OMONIA</t>
  </si>
  <si>
    <t>KAIRAT ALMATY</t>
  </si>
  <si>
    <t>MIDTYJYLLAND V BESIKTAS</t>
  </si>
  <si>
    <t>MIDTJYLLAND</t>
  </si>
  <si>
    <t>BODO/GLIMT V LILLESTROM</t>
  </si>
  <si>
    <t>ABERDEEN V HEARTS</t>
  </si>
  <si>
    <t>ABERDEEN</t>
  </si>
  <si>
    <t>AIK V ORGRYTE</t>
  </si>
  <si>
    <t>AIK -1</t>
  </si>
  <si>
    <t>DJURGARDENS V VASTERAS</t>
  </si>
  <si>
    <t>MJALLBY V SLOVAN BRATISLAVA</t>
  </si>
  <si>
    <t>AARHUS V FC SABAH</t>
  </si>
  <si>
    <t>SABAH +1</t>
  </si>
  <si>
    <t>HRADEC KRALOVE V BESIKTAS</t>
  </si>
  <si>
    <t>BESIKTAS</t>
  </si>
  <si>
    <t>NOS</t>
  </si>
  <si>
    <t>ESTORIL V FAMALICAO</t>
  </si>
  <si>
    <t>FAMALICAO</t>
  </si>
  <si>
    <t>ST MIRREN V ST JOHNSTONE</t>
  </si>
  <si>
    <t>ST MIRREN</t>
  </si>
  <si>
    <t>MOTHERWELL V FALKIRK</t>
  </si>
  <si>
    <t>MOTHERWELL</t>
  </si>
  <si>
    <t>VASTERAS V DJURGARDENS</t>
  </si>
  <si>
    <t>SLOVAN BRATISLAVA V MJALLBY</t>
  </si>
  <si>
    <t>COPENHAGEN V DEBRECENI</t>
  </si>
  <si>
    <t>BESIKTAS V HRADEC KRALOVE</t>
  </si>
  <si>
    <t>BESIKTAS WIN TO NIL</t>
  </si>
  <si>
    <t>SPORTING LISBON V GUIMARAES</t>
  </si>
  <si>
    <t>SPORTING &amp; OVER</t>
  </si>
  <si>
    <t>NORWICH CITY V WEST BROM</t>
  </si>
  <si>
    <t>NORWICH CITY</t>
  </si>
  <si>
    <t>WATFORD V SOUTHAMPTON</t>
  </si>
  <si>
    <t>SASSUOLO V CESENA</t>
  </si>
  <si>
    <t>SASSUOLO &amp; OVER</t>
  </si>
  <si>
    <t>Frederica v FC Copenhagen</t>
  </si>
  <si>
    <t>Copenhagen -1</t>
  </si>
  <si>
    <t>Varnamo v GAIS</t>
  </si>
  <si>
    <t>Brondby v Viborg</t>
  </si>
  <si>
    <t>Dynamo Kiev v Pafos</t>
  </si>
  <si>
    <t>Dynamo Kiev</t>
  </si>
  <si>
    <t>RB Salzburg v Club Brugge</t>
  </si>
  <si>
    <t>Fredrikstad v Midtjylland</t>
  </si>
  <si>
    <t>Birmingham City v Ipswich Town</t>
  </si>
  <si>
    <t>Crystal Palace +1</t>
  </si>
  <si>
    <t>Fenerbahche v Feyenoord</t>
  </si>
  <si>
    <t>PSG -1</t>
  </si>
  <si>
    <t>Legia Warsaw v Larnaca</t>
  </si>
  <si>
    <t>MO&amp;O/U 2.5 G</t>
  </si>
  <si>
    <t>Liverpool &amp; Over</t>
  </si>
  <si>
    <t>Wolves v Man City</t>
  </si>
  <si>
    <t>O/U 2.5 G</t>
  </si>
  <si>
    <t>Chelsea v Crystal Palace</t>
  </si>
  <si>
    <t>Real Madrid &amp; Over</t>
  </si>
  <si>
    <t>West Ham v Chelsea</t>
  </si>
  <si>
    <t>Brentford v Aston Villa</t>
  </si>
  <si>
    <t>Crystal Palace v Notts Forest</t>
  </si>
  <si>
    <t xml:space="preserve">Liverpool </t>
  </si>
  <si>
    <t>Pafos v Crvena Zveda</t>
  </si>
  <si>
    <t>FC Copenhagen v Basel</t>
  </si>
  <si>
    <t>Sigma v Malmo</t>
  </si>
  <si>
    <t>Malmo</t>
  </si>
  <si>
    <t>Elche v Levante</t>
  </si>
  <si>
    <t>Elche</t>
  </si>
  <si>
    <t>Man United v Burnley</t>
  </si>
  <si>
    <t>Growth (£ +/-)</t>
  </si>
  <si>
    <t>Bank Increase (%) ROC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</si>
</sst>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-mmm\-yyyy"/>
    <numFmt numFmtId="168" formatCode="dd/mm/yyyy;@"/>
  </numFmts>
  <fonts count="2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Roboto"/>
    </font>
    <font>
      <b/>
      <sz val="12"/>
      <name val="Calibri"/>
      <family val="2"/>
      <scheme val="minor"/>
    </font>
    <font>
      <b/>
      <i/>
      <sz val="16"/>
      <color rgb="FF00CC00"/>
      <name val="Roboto Black"/>
    </font>
    <font>
      <sz val="11"/>
      <color rgb="FF00CC00"/>
      <name val="Calibri"/>
      <family val="2"/>
      <scheme val="minor"/>
    </font>
    <font>
      <b/>
      <sz val="14"/>
      <color rgb="FF00CC00"/>
      <name val="Roboto Black"/>
    </font>
    <font>
      <sz val="11"/>
      <color rgb="FF00CC00"/>
      <name val="Roboto Black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b/>
      <sz val="10"/>
      <name val="Calibri"/>
      <family val="2"/>
      <scheme val="minor"/>
    </font>
    <font>
      <b/>
      <sz val="14"/>
      <color theme="1"/>
      <name val="Roboto"/>
    </font>
    <font>
      <sz val="11"/>
      <color theme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gradientFill type="path" left="0.5" right="0.5" top="0.5" bottom="0.5">
        <stop position="0">
          <color rgb="FFFFFF00"/>
        </stop>
        <stop position="1">
          <color rgb="FF00CC00"/>
        </stop>
      </gradient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auto="1"/>
      </patternFill>
    </fill>
    <fill>
      <patternFill patternType="solid">
        <fgColor theme="5" tint="0.59999389629810485"/>
        <bgColor auto="1"/>
      </patternFill>
    </fill>
    <fill>
      <patternFill patternType="solid">
        <fgColor rgb="FF7030A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4" fontId="0" fillId="0" borderId="1" xfId="0" applyNumberFormat="1" applyBorder="1"/>
    <xf numFmtId="0" fontId="2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49" fontId="3" fillId="2" borderId="1" xfId="0" applyNumberFormat="1" applyFont="1" applyFill="1" applyBorder="1" applyAlignment="1">
      <alignment horizontal="left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left" vertical="center"/>
    </xf>
    <xf numFmtId="4" fontId="0" fillId="8" borderId="1" xfId="0" applyNumberFormat="1" applyFill="1" applyBorder="1"/>
    <xf numFmtId="4" fontId="0" fillId="8" borderId="1" xfId="0" applyNumberForma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/>
    </xf>
    <xf numFmtId="14" fontId="2" fillId="8" borderId="1" xfId="0" applyNumberFormat="1" applyFont="1" applyFill="1" applyBorder="1" applyAlignment="1">
      <alignment horizontal="left" vertical="center"/>
    </xf>
    <xf numFmtId="0" fontId="2" fillId="8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indent="2"/>
    </xf>
    <xf numFmtId="0" fontId="9" fillId="0" borderId="8" xfId="0" applyFont="1" applyFill="1" applyBorder="1"/>
    <xf numFmtId="0" fontId="10" fillId="0" borderId="9" xfId="0" applyFont="1" applyFill="1" applyBorder="1" applyAlignment="1">
      <alignment horizontal="left" indent="3"/>
    </xf>
    <xf numFmtId="0" fontId="11" fillId="0" borderId="10" xfId="0" applyFont="1" applyFill="1" applyBorder="1"/>
    <xf numFmtId="0" fontId="9" fillId="0" borderId="10" xfId="0" applyFont="1" applyFill="1" applyBorder="1"/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8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4" fontId="0" fillId="0" borderId="1" xfId="0" applyNumberFormat="1" applyFill="1" applyBorder="1"/>
    <xf numFmtId="14" fontId="2" fillId="6" borderId="1" xfId="0" applyNumberFormat="1" applyFont="1" applyFill="1" applyBorder="1" applyAlignment="1">
      <alignment horizontal="left" vertical="center"/>
    </xf>
    <xf numFmtId="0" fontId="0" fillId="6" borderId="1" xfId="0" applyFont="1" applyFill="1" applyBorder="1" applyAlignment="1">
      <alignment horizontal="center"/>
    </xf>
    <xf numFmtId="4" fontId="0" fillId="6" borderId="1" xfId="0" applyNumberFormat="1" applyFill="1" applyBorder="1"/>
    <xf numFmtId="2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left" vertical="center"/>
    </xf>
    <xf numFmtId="14" fontId="1" fillId="6" borderId="1" xfId="0" applyNumberFormat="1" applyFont="1" applyFill="1" applyBorder="1" applyAlignment="1">
      <alignment horizontal="left" vertical="center"/>
    </xf>
    <xf numFmtId="2" fontId="1" fillId="6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0" fontId="8" fillId="0" borderId="8" xfId="0" applyFont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top" wrapText="1"/>
    </xf>
    <xf numFmtId="14" fontId="1" fillId="0" borderId="1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/>
    </xf>
    <xf numFmtId="0" fontId="12" fillId="0" borderId="14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12" fillId="11" borderId="14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left" indent="2"/>
    </xf>
    <xf numFmtId="0" fontId="9" fillId="0" borderId="0" xfId="0" applyFont="1" applyFill="1" applyBorder="1"/>
    <xf numFmtId="0" fontId="8" fillId="0" borderId="0" xfId="0" applyFont="1" applyBorder="1" applyAlignment="1">
      <alignment horizontal="right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12" borderId="20" xfId="0" applyFont="1" applyFill="1" applyBorder="1" applyAlignment="1">
      <alignment horizontal="center" vertical="center" wrapText="1"/>
    </xf>
    <xf numFmtId="165" fontId="6" fillId="7" borderId="24" xfId="0" applyNumberFormat="1" applyFont="1" applyFill="1" applyBorder="1" applyAlignment="1">
      <alignment horizontal="center" vertical="center"/>
    </xf>
    <xf numFmtId="1" fontId="6" fillId="12" borderId="15" xfId="0" applyNumberFormat="1" applyFont="1" applyFill="1" applyBorder="1" applyAlignment="1">
      <alignment horizontal="center" vertical="center"/>
    </xf>
    <xf numFmtId="4" fontId="6" fillId="13" borderId="6" xfId="0" applyNumberFormat="1" applyFont="1" applyFill="1" applyBorder="1" applyAlignment="1">
      <alignment horizontal="center" vertical="center"/>
    </xf>
    <xf numFmtId="4" fontId="6" fillId="14" borderId="17" xfId="0" applyNumberFormat="1" applyFont="1" applyFill="1" applyBorder="1" applyAlignment="1">
      <alignment horizontal="center" vertical="center"/>
    </xf>
    <xf numFmtId="0" fontId="14" fillId="10" borderId="21" xfId="0" applyFont="1" applyFill="1" applyBorder="1" applyAlignment="1">
      <alignment horizontal="center" vertical="center" wrapText="1"/>
    </xf>
    <xf numFmtId="0" fontId="14" fillId="10" borderId="22" xfId="0" applyFont="1" applyFill="1" applyBorder="1" applyAlignment="1">
      <alignment horizontal="center" vertical="center" wrapText="1"/>
    </xf>
    <xf numFmtId="0" fontId="14" fillId="10" borderId="23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1" fillId="15" borderId="1" xfId="0" applyNumberFormat="1" applyFont="1" applyFill="1" applyBorder="1" applyAlignment="1">
      <alignment horizontal="center"/>
    </xf>
    <xf numFmtId="14" fontId="2" fillId="0" borderId="2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49" fontId="1" fillId="15" borderId="2" xfId="0" applyNumberFormat="1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/>
    </xf>
    <xf numFmtId="49" fontId="1" fillId="15" borderId="2" xfId="0" applyNumberFormat="1" applyFont="1" applyFill="1" applyBorder="1" applyAlignment="1">
      <alignment horizontal="center" vertical="center"/>
    </xf>
    <xf numFmtId="0" fontId="0" fillId="15" borderId="14" xfId="0" applyFill="1" applyBorder="1" applyAlignment="1">
      <alignment horizontal="center" vertical="center"/>
    </xf>
    <xf numFmtId="2" fontId="1" fillId="8" borderId="1" xfId="0" applyNumberFormat="1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49" fontId="1" fillId="15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2" fontId="13" fillId="0" borderId="1" xfId="0" applyNumberFormat="1" applyFont="1" applyBorder="1" applyAlignment="1">
      <alignment horizontal="center" vertical="center"/>
    </xf>
    <xf numFmtId="0" fontId="12" fillId="8" borderId="1" xfId="0" applyFont="1" applyFill="1" applyBorder="1" applyAlignment="1">
      <alignment horizontal="center"/>
    </xf>
    <xf numFmtId="2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/>
    </xf>
    <xf numFmtId="14" fontId="1" fillId="0" borderId="2" xfId="0" applyNumberFormat="1" applyFont="1" applyBorder="1" applyAlignment="1">
      <alignment horizontal="left" vertical="center"/>
    </xf>
    <xf numFmtId="14" fontId="1" fillId="8" borderId="1" xfId="0" applyNumberFormat="1" applyFont="1" applyFill="1" applyBorder="1" applyAlignment="1">
      <alignment horizontal="left" vertical="center"/>
    </xf>
    <xf numFmtId="49" fontId="1" fillId="8" borderId="2" xfId="0" applyNumberFormat="1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16" fontId="12" fillId="0" borderId="1" xfId="0" applyNumberFormat="1" applyFont="1" applyBorder="1" applyAlignment="1">
      <alignment horizontal="center"/>
    </xf>
    <xf numFmtId="0" fontId="2" fillId="8" borderId="1" xfId="0" applyFont="1" applyFill="1" applyBorder="1" applyAlignment="1">
      <alignment horizontal="center" vertical="center" wrapText="1"/>
    </xf>
    <xf numFmtId="16" fontId="12" fillId="8" borderId="1" xfId="0" applyNumberFormat="1" applyFont="1" applyFill="1" applyBorder="1" applyAlignment="1">
      <alignment horizontal="center"/>
    </xf>
    <xf numFmtId="14" fontId="1" fillId="8" borderId="1" xfId="0" applyNumberFormat="1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  <xf numFmtId="0" fontId="12" fillId="8" borderId="14" xfId="0" applyFont="1" applyFill="1" applyBorder="1" applyAlignment="1">
      <alignment horizontal="center"/>
    </xf>
    <xf numFmtId="0" fontId="0" fillId="8" borderId="1" xfId="0" applyFill="1" applyBorder="1" applyAlignment="1">
      <alignment vertical="center"/>
    </xf>
    <xf numFmtId="2" fontId="13" fillId="8" borderId="1" xfId="0" applyNumberFormat="1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4" fontId="18" fillId="4" borderId="4" xfId="0" applyNumberFormat="1" applyFont="1" applyFill="1" applyBorder="1" applyAlignment="1">
      <alignment horizontal="center" vertical="center"/>
    </xf>
    <xf numFmtId="168" fontId="1" fillId="0" borderId="1" xfId="0" applyNumberFormat="1" applyFont="1" applyBorder="1" applyAlignment="1">
      <alignment horizontal="left" vertical="top"/>
    </xf>
    <xf numFmtId="168" fontId="1" fillId="8" borderId="1" xfId="0" applyNumberFormat="1" applyFont="1" applyFill="1" applyBorder="1" applyAlignment="1">
      <alignment horizontal="left" vertical="top"/>
    </xf>
    <xf numFmtId="168" fontId="1" fillId="0" borderId="1" xfId="0" applyNumberFormat="1" applyFont="1" applyFill="1" applyBorder="1" applyAlignment="1">
      <alignment horizontal="left" vertical="top"/>
    </xf>
    <xf numFmtId="168" fontId="1" fillId="6" borderId="1" xfId="0" applyNumberFormat="1" applyFont="1" applyFill="1" applyBorder="1" applyAlignment="1">
      <alignment horizontal="left" vertical="top"/>
    </xf>
    <xf numFmtId="168" fontId="13" fillId="0" borderId="2" xfId="0" applyNumberFormat="1" applyFont="1" applyBorder="1" applyAlignment="1">
      <alignment horizontal="left" vertical="center"/>
    </xf>
    <xf numFmtId="168" fontId="13" fillId="0" borderId="11" xfId="0" applyNumberFormat="1" applyFont="1" applyBorder="1" applyAlignment="1">
      <alignment horizontal="left" vertical="center"/>
    </xf>
    <xf numFmtId="168" fontId="13" fillId="0" borderId="2" xfId="0" applyNumberFormat="1" applyFont="1" applyBorder="1" applyAlignment="1">
      <alignment horizontal="left" vertical="center"/>
    </xf>
    <xf numFmtId="168" fontId="0" fillId="0" borderId="14" xfId="0" applyNumberFormat="1" applyBorder="1"/>
    <xf numFmtId="168" fontId="13" fillId="0" borderId="1" xfId="0" applyNumberFormat="1" applyFont="1" applyBorder="1" applyAlignment="1">
      <alignment horizontal="left" vertical="center"/>
    </xf>
    <xf numFmtId="168" fontId="0" fillId="0" borderId="1" xfId="0" applyNumberFormat="1" applyBorder="1"/>
    <xf numFmtId="168" fontId="13" fillId="8" borderId="2" xfId="0" applyNumberFormat="1" applyFont="1" applyFill="1" applyBorder="1" applyAlignment="1">
      <alignment horizontal="left" vertical="center"/>
    </xf>
    <xf numFmtId="168" fontId="13" fillId="8" borderId="11" xfId="0" applyNumberFormat="1" applyFont="1" applyFill="1" applyBorder="1" applyAlignment="1">
      <alignment horizontal="left" vertical="center"/>
    </xf>
    <xf numFmtId="168" fontId="1" fillId="17" borderId="1" xfId="0" applyNumberFormat="1" applyFont="1" applyFill="1" applyBorder="1" applyAlignment="1">
      <alignment horizontal="left" vertical="top"/>
    </xf>
    <xf numFmtId="1" fontId="19" fillId="17" borderId="1" xfId="0" applyNumberFormat="1" applyFont="1" applyFill="1" applyBorder="1" applyAlignment="1">
      <alignment horizontal="center"/>
    </xf>
    <xf numFmtId="1" fontId="19" fillId="17" borderId="2" xfId="0" applyNumberFormat="1" applyFont="1" applyFill="1" applyBorder="1" applyAlignment="1">
      <alignment vertical="center"/>
    </xf>
    <xf numFmtId="0" fontId="19" fillId="17" borderId="14" xfId="0" applyFont="1" applyFill="1" applyBorder="1" applyAlignment="1">
      <alignment vertical="center"/>
    </xf>
    <xf numFmtId="1" fontId="19" fillId="17" borderId="2" xfId="0" applyNumberFormat="1" applyFont="1" applyFill="1" applyBorder="1" applyAlignment="1">
      <alignment horizontal="center" vertical="center"/>
    </xf>
    <xf numFmtId="1" fontId="19" fillId="17" borderId="1" xfId="0" applyNumberFormat="1" applyFont="1" applyFill="1" applyBorder="1" applyAlignment="1">
      <alignment horizontal="center" vertical="center"/>
    </xf>
    <xf numFmtId="0" fontId="19" fillId="17" borderId="1" xfId="0" applyFont="1" applyFill="1" applyBorder="1" applyAlignment="1">
      <alignment vertical="center"/>
    </xf>
    <xf numFmtId="0" fontId="20" fillId="7" borderId="26" xfId="0" applyFont="1" applyFill="1" applyBorder="1" applyAlignment="1">
      <alignment horizontal="left" vertical="center" indent="1"/>
    </xf>
    <xf numFmtId="0" fontId="20" fillId="7" borderId="1" xfId="0" applyFont="1" applyFill="1" applyBorder="1" applyAlignment="1">
      <alignment horizontal="left" vertical="center" indent="1"/>
    </xf>
    <xf numFmtId="0" fontId="20" fillId="16" borderId="5" xfId="0" applyFont="1" applyFill="1" applyBorder="1" applyAlignment="1">
      <alignment horizontal="left" vertical="center" indent="1"/>
    </xf>
    <xf numFmtId="0" fontId="20" fillId="16" borderId="27" xfId="0" applyFont="1" applyFill="1" applyBorder="1" applyAlignment="1">
      <alignment horizontal="left" vertical="center" indent="1"/>
    </xf>
    <xf numFmtId="0" fontId="21" fillId="9" borderId="3" xfId="0" applyFont="1" applyFill="1" applyBorder="1" applyAlignment="1">
      <alignment horizontal="left" vertical="center" indent="1"/>
    </xf>
    <xf numFmtId="0" fontId="21" fillId="9" borderId="25" xfId="0" applyFont="1" applyFill="1" applyBorder="1" applyAlignment="1">
      <alignment horizontal="left" vertical="center" indent="1"/>
    </xf>
    <xf numFmtId="0" fontId="18" fillId="3" borderId="19" xfId="0" applyFont="1" applyFill="1" applyBorder="1" applyAlignment="1">
      <alignment horizontal="center" vertical="center" wrapText="1"/>
    </xf>
    <xf numFmtId="3" fontId="18" fillId="4" borderId="1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37"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00CC00"/>
      <color rgb="FFFFFF00"/>
      <color rgb="FFCCFF33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23808</xdr:colOff>
      <xdr:row>1</xdr:row>
      <xdr:rowOff>104778</xdr:rowOff>
    </xdr:from>
    <xdr:to>
      <xdr:col>11</xdr:col>
      <xdr:colOff>657224</xdr:colOff>
      <xdr:row>5</xdr:row>
      <xdr:rowOff>1</xdr:rowOff>
    </xdr:to>
    <xdr:sp macro="" textlink="">
      <xdr:nvSpPr>
        <xdr:cNvPr id="4" name="Ben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5400000">
          <a:off x="8489154" y="-254793"/>
          <a:ext cx="942973" cy="2062166"/>
        </a:xfrm>
        <a:prstGeom prst="bentArrow">
          <a:avLst>
            <a:gd name="adj1" fmla="val 25000"/>
            <a:gd name="adj2" fmla="val 25746"/>
            <a:gd name="adj3" fmla="val 25000"/>
            <a:gd name="adj4" fmla="val 43750"/>
          </a:avLst>
        </a:prstGeom>
        <a:gradFill flip="none" rotWithShape="1">
          <a:gsLst>
            <a:gs pos="23000">
              <a:srgbClr val="00CC00">
                <a:alpha val="78000"/>
              </a:srgbClr>
            </a:gs>
            <a:gs pos="100000">
              <a:srgbClr val="FFFF00"/>
            </a:gs>
            <a:gs pos="74000">
              <a:schemeClr val="accent4">
                <a:lumMod val="30000"/>
                <a:lumOff val="70000"/>
              </a:schemeClr>
            </a:gs>
          </a:gsLst>
          <a:lin ang="54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240031</xdr:colOff>
      <xdr:row>1</xdr:row>
      <xdr:rowOff>84733</xdr:rowOff>
    </xdr:from>
    <xdr:to>
      <xdr:col>2</xdr:col>
      <xdr:colOff>830580</xdr:colOff>
      <xdr:row>3</xdr:row>
      <xdr:rowOff>169825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1" y="275233"/>
          <a:ext cx="941069" cy="885192"/>
        </a:xfrm>
        <a:prstGeom prst="rect">
          <a:avLst/>
        </a:prstGeom>
      </xdr:spPr>
    </xdr:pic>
    <xdr:clientData/>
  </xdr:twoCellAnchor>
  <xdr:twoCellAnchor editAs="oneCell">
    <xdr:from>
      <xdr:col>3</xdr:col>
      <xdr:colOff>112395</xdr:colOff>
      <xdr:row>1</xdr:row>
      <xdr:rowOff>150494</xdr:rowOff>
    </xdr:from>
    <xdr:to>
      <xdr:col>5</xdr:col>
      <xdr:colOff>845820</xdr:colOff>
      <xdr:row>3</xdr:row>
      <xdr:rowOff>99191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1135" y="340994"/>
          <a:ext cx="3446145" cy="748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969"/>
  <sheetViews>
    <sheetView showGridLines="0" tabSelected="1" zoomScaleNormal="100" workbookViewId="0">
      <pane ySplit="6" topLeftCell="A7" activePane="bottomLeft" state="frozen"/>
      <selection pane="bottomLeft" activeCell="E16" sqref="E16"/>
    </sheetView>
  </sheetViews>
  <sheetFormatPr defaultRowHeight="14.4" x14ac:dyDescent="0.3"/>
  <cols>
    <col min="1" max="1" width="1.6640625" customWidth="1"/>
    <col min="2" max="2" width="5.109375" customWidth="1"/>
    <col min="3" max="3" width="15.21875" customWidth="1"/>
    <col min="4" max="4" width="8.88671875" customWidth="1"/>
    <col min="5" max="5" width="30.6640625" customWidth="1"/>
    <col min="6" max="6" width="17" customWidth="1"/>
    <col min="7" max="7" width="21.33203125" bestFit="1" customWidth="1"/>
    <col min="8" max="8" width="11.77734375" customWidth="1"/>
    <col min="9" max="9" width="13.77734375" customWidth="1"/>
    <col min="10" max="10" width="11.5546875" customWidth="1"/>
    <col min="11" max="11" width="9.88671875" style="37" bestFit="1" customWidth="1"/>
    <col min="12" max="12" width="14.77734375" customWidth="1"/>
    <col min="13" max="13" width="12.44140625" style="13" customWidth="1"/>
    <col min="14" max="14" width="11.33203125" style="13" customWidth="1"/>
    <col min="15" max="15" width="16.6640625" customWidth="1"/>
  </cols>
  <sheetData>
    <row r="1" spans="2:15" ht="15" thickBot="1" x14ac:dyDescent="0.35"/>
    <row r="2" spans="2:15" ht="42" customHeight="1" x14ac:dyDescent="0.4">
      <c r="B2" s="32"/>
      <c r="C2" s="33"/>
      <c r="D2" s="33"/>
      <c r="E2" s="33"/>
      <c r="F2" s="50"/>
      <c r="G2" s="67" t="s">
        <v>393</v>
      </c>
      <c r="H2" s="138" t="s">
        <v>242</v>
      </c>
      <c r="I2" s="139">
        <v>1000</v>
      </c>
      <c r="M2" s="136" t="s">
        <v>243</v>
      </c>
      <c r="N2" s="137"/>
      <c r="O2" s="112">
        <f>O969</f>
        <v>143747.91500775702</v>
      </c>
    </row>
    <row r="3" spans="2:15" ht="21" customHeight="1" x14ac:dyDescent="0.4">
      <c r="B3" s="58"/>
      <c r="C3" s="59"/>
      <c r="D3" s="59"/>
      <c r="E3" s="59"/>
      <c r="F3" s="60"/>
      <c r="G3" s="68"/>
      <c r="H3" s="61" t="s">
        <v>394</v>
      </c>
      <c r="I3" s="63">
        <v>45292</v>
      </c>
      <c r="M3" s="132" t="s">
        <v>1302</v>
      </c>
      <c r="N3" s="133"/>
      <c r="O3" s="66">
        <f>O2-I2</f>
        <v>142747.91500775702</v>
      </c>
    </row>
    <row r="4" spans="2:15" ht="21" customHeight="1" thickBot="1" x14ac:dyDescent="0.4">
      <c r="B4" s="34"/>
      <c r="C4" s="35"/>
      <c r="D4" s="36"/>
      <c r="E4" s="36"/>
      <c r="F4" s="51"/>
      <c r="G4" s="69"/>
      <c r="H4" s="62" t="s">
        <v>526</v>
      </c>
      <c r="I4" s="64">
        <f>COUNTA(F7:F969)</f>
        <v>871</v>
      </c>
      <c r="M4" s="134" t="s">
        <v>1303</v>
      </c>
      <c r="N4" s="135"/>
      <c r="O4" s="65">
        <f>SUM(O2-I2)/I2*100</f>
        <v>14274.791500775704</v>
      </c>
    </row>
    <row r="5" spans="2:15" ht="7.5" customHeight="1" x14ac:dyDescent="0.3"/>
    <row r="6" spans="2:15" ht="15.6" x14ac:dyDescent="0.3">
      <c r="B6" s="15" t="s">
        <v>0</v>
      </c>
      <c r="C6" s="9" t="s">
        <v>1</v>
      </c>
      <c r="D6" s="10" t="s">
        <v>445</v>
      </c>
      <c r="E6" s="11" t="s">
        <v>2</v>
      </c>
      <c r="F6" s="10" t="s">
        <v>3</v>
      </c>
      <c r="G6" s="10" t="s">
        <v>4</v>
      </c>
      <c r="H6" s="10" t="s">
        <v>5</v>
      </c>
      <c r="I6" s="10" t="s">
        <v>6</v>
      </c>
      <c r="J6" s="12" t="s">
        <v>446</v>
      </c>
      <c r="K6" s="15" t="s">
        <v>209</v>
      </c>
      <c r="L6" s="17" t="s">
        <v>7</v>
      </c>
      <c r="M6" s="14" t="s">
        <v>75</v>
      </c>
      <c r="N6" s="14" t="s">
        <v>447</v>
      </c>
      <c r="O6" s="10" t="s">
        <v>8</v>
      </c>
    </row>
    <row r="7" spans="2:15" x14ac:dyDescent="0.3">
      <c r="B7" s="126">
        <v>1</v>
      </c>
      <c r="C7" s="113">
        <f>I3</f>
        <v>45292</v>
      </c>
      <c r="D7" s="16" t="s">
        <v>10</v>
      </c>
      <c r="E7" s="7" t="s">
        <v>64</v>
      </c>
      <c r="F7" s="2" t="s">
        <v>16</v>
      </c>
      <c r="G7" s="2" t="s">
        <v>49</v>
      </c>
      <c r="H7" s="3">
        <v>1.72</v>
      </c>
      <c r="I7" s="6">
        <f>L7/8</f>
        <v>125</v>
      </c>
      <c r="J7" s="8" t="s">
        <v>59</v>
      </c>
      <c r="K7" s="38" t="s">
        <v>9</v>
      </c>
      <c r="L7" s="6">
        <f>I2</f>
        <v>1000</v>
      </c>
      <c r="M7" s="5">
        <f>IF(K7="W",(H7-1)*I7,-I7)</f>
        <v>90</v>
      </c>
      <c r="N7" s="5">
        <f t="shared" ref="N7:N44" si="0">IF(K7="w",(M7/100*2),0)</f>
        <v>1.8</v>
      </c>
      <c r="O7" s="6">
        <f t="shared" ref="O7:O21" si="1">L7+M7-N7</f>
        <v>1088.2</v>
      </c>
    </row>
    <row r="8" spans="2:15" x14ac:dyDescent="0.3">
      <c r="B8" s="126">
        <f>B7+1</f>
        <v>2</v>
      </c>
      <c r="C8" s="113">
        <f t="shared" ref="C8:C71" si="2">C7+1</f>
        <v>45293</v>
      </c>
      <c r="D8" s="16" t="s">
        <v>10</v>
      </c>
      <c r="E8" s="7" t="s">
        <v>65</v>
      </c>
      <c r="F8" s="2" t="s">
        <v>16</v>
      </c>
      <c r="G8" s="2" t="s">
        <v>66</v>
      </c>
      <c r="H8" s="3">
        <v>1.7</v>
      </c>
      <c r="I8" s="6">
        <f t="shared" ref="I8:I30" si="3">L8/8</f>
        <v>136.02500000000001</v>
      </c>
      <c r="J8" s="4" t="s">
        <v>29</v>
      </c>
      <c r="K8" s="38" t="s">
        <v>9</v>
      </c>
      <c r="L8" s="6">
        <f t="shared" ref="L8:L13" si="4">O7</f>
        <v>1088.2</v>
      </c>
      <c r="M8" s="5">
        <f t="shared" ref="M8:M13" si="5">IF(K8="w",(H8-1)*I8,-I8)</f>
        <v>95.217500000000001</v>
      </c>
      <c r="N8" s="5">
        <f t="shared" si="0"/>
        <v>1.90435</v>
      </c>
      <c r="O8" s="6">
        <f t="shared" si="1"/>
        <v>1181.51315</v>
      </c>
    </row>
    <row r="9" spans="2:15" x14ac:dyDescent="0.3">
      <c r="B9" s="126">
        <f t="shared" ref="B9:B72" si="6">B8+1</f>
        <v>3</v>
      </c>
      <c r="C9" s="113">
        <f t="shared" si="2"/>
        <v>45294</v>
      </c>
      <c r="D9" s="16" t="s">
        <v>15</v>
      </c>
      <c r="E9" s="7" t="s">
        <v>67</v>
      </c>
      <c r="F9" s="2" t="s">
        <v>40</v>
      </c>
      <c r="G9" s="2" t="s">
        <v>30</v>
      </c>
      <c r="H9" s="3">
        <v>1.52</v>
      </c>
      <c r="I9" s="6">
        <f t="shared" si="3"/>
        <v>147.68914375</v>
      </c>
      <c r="J9" s="8" t="s">
        <v>56</v>
      </c>
      <c r="K9" s="38" t="s">
        <v>22</v>
      </c>
      <c r="L9" s="6">
        <f t="shared" ref="L9:L72" si="7">O8</f>
        <v>1181.51315</v>
      </c>
      <c r="M9" s="5">
        <f t="shared" ref="M9:M72" si="8">IF(K9="w",(H9-1)*I9,-I9)</f>
        <v>-147.68914375</v>
      </c>
      <c r="N9" s="5">
        <f t="shared" ref="N9:N72" si="9">IF(K9="w",(M9/100*2),0)</f>
        <v>0</v>
      </c>
      <c r="O9" s="6">
        <f t="shared" ref="O9:O72" si="10">L9+M9-N9</f>
        <v>1033.8240062499999</v>
      </c>
    </row>
    <row r="10" spans="2:15" x14ac:dyDescent="0.3">
      <c r="B10" s="126">
        <f t="shared" si="6"/>
        <v>4</v>
      </c>
      <c r="C10" s="113">
        <f t="shared" si="2"/>
        <v>45295</v>
      </c>
      <c r="D10" s="16" t="s">
        <v>51</v>
      </c>
      <c r="E10" s="7" t="s">
        <v>72</v>
      </c>
      <c r="F10" s="2" t="s">
        <v>16</v>
      </c>
      <c r="G10" s="2" t="s">
        <v>73</v>
      </c>
      <c r="H10" s="3">
        <v>1.66</v>
      </c>
      <c r="I10" s="6">
        <f t="shared" si="3"/>
        <v>129.22800078124999</v>
      </c>
      <c r="J10" s="8" t="s">
        <v>29</v>
      </c>
      <c r="K10" s="38" t="s">
        <v>9</v>
      </c>
      <c r="L10" s="6">
        <f t="shared" si="7"/>
        <v>1033.8240062499999</v>
      </c>
      <c r="M10" s="5">
        <f t="shared" si="8"/>
        <v>85.290480515624978</v>
      </c>
      <c r="N10" s="5">
        <f t="shared" si="9"/>
        <v>1.7058096103124996</v>
      </c>
      <c r="O10" s="6">
        <f t="shared" si="10"/>
        <v>1117.4086771553123</v>
      </c>
    </row>
    <row r="11" spans="2:15" x14ac:dyDescent="0.3">
      <c r="B11" s="126">
        <f t="shared" si="6"/>
        <v>5</v>
      </c>
      <c r="C11" s="113">
        <f t="shared" si="2"/>
        <v>45296</v>
      </c>
      <c r="D11" s="16" t="s">
        <v>10</v>
      </c>
      <c r="E11" s="7" t="s">
        <v>71</v>
      </c>
      <c r="F11" s="2" t="s">
        <v>16</v>
      </c>
      <c r="G11" s="2" t="s">
        <v>39</v>
      </c>
      <c r="H11" s="3">
        <v>1.67</v>
      </c>
      <c r="I11" s="6">
        <f t="shared" si="3"/>
        <v>139.67608464441403</v>
      </c>
      <c r="J11" s="8" t="s">
        <v>31</v>
      </c>
      <c r="K11" s="38" t="s">
        <v>38</v>
      </c>
      <c r="L11" s="6">
        <f t="shared" si="7"/>
        <v>1117.4086771553123</v>
      </c>
      <c r="M11" s="5">
        <v>0</v>
      </c>
      <c r="N11" s="5">
        <f t="shared" si="9"/>
        <v>0</v>
      </c>
      <c r="O11" s="6">
        <f t="shared" si="10"/>
        <v>1117.4086771553123</v>
      </c>
    </row>
    <row r="12" spans="2:15" x14ac:dyDescent="0.3">
      <c r="B12" s="126">
        <f t="shared" si="6"/>
        <v>6</v>
      </c>
      <c r="C12" s="113">
        <f t="shared" si="2"/>
        <v>45297</v>
      </c>
      <c r="D12" s="16" t="s">
        <v>51</v>
      </c>
      <c r="E12" s="7" t="s">
        <v>68</v>
      </c>
      <c r="F12" s="2" t="s">
        <v>16</v>
      </c>
      <c r="G12" s="2" t="s">
        <v>70</v>
      </c>
      <c r="H12" s="3">
        <v>1.85</v>
      </c>
      <c r="I12" s="6">
        <f t="shared" si="3"/>
        <v>139.67608464441403</v>
      </c>
      <c r="J12" s="8" t="s">
        <v>36</v>
      </c>
      <c r="K12" s="38" t="s">
        <v>38</v>
      </c>
      <c r="L12" s="6">
        <f t="shared" si="7"/>
        <v>1117.4086771553123</v>
      </c>
      <c r="M12" s="5">
        <v>0</v>
      </c>
      <c r="N12" s="5">
        <f t="shared" si="9"/>
        <v>0</v>
      </c>
      <c r="O12" s="6">
        <f t="shared" si="10"/>
        <v>1117.4086771553123</v>
      </c>
    </row>
    <row r="13" spans="2:15" x14ac:dyDescent="0.3">
      <c r="B13" s="126">
        <f t="shared" si="6"/>
        <v>7</v>
      </c>
      <c r="C13" s="113">
        <f t="shared" si="2"/>
        <v>45298</v>
      </c>
      <c r="D13" s="16" t="s">
        <v>51</v>
      </c>
      <c r="E13" s="7" t="s">
        <v>69</v>
      </c>
      <c r="F13" s="2" t="s">
        <v>11</v>
      </c>
      <c r="G13" s="2" t="s">
        <v>12</v>
      </c>
      <c r="H13" s="3">
        <v>1.67</v>
      </c>
      <c r="I13" s="6">
        <f t="shared" si="3"/>
        <v>139.67608464441403</v>
      </c>
      <c r="J13" s="8" t="s">
        <v>43</v>
      </c>
      <c r="K13" s="38" t="s">
        <v>22</v>
      </c>
      <c r="L13" s="6">
        <f t="shared" si="7"/>
        <v>1117.4086771553123</v>
      </c>
      <c r="M13" s="5">
        <f t="shared" si="8"/>
        <v>-139.67608464441403</v>
      </c>
      <c r="N13" s="5">
        <f t="shared" si="9"/>
        <v>0</v>
      </c>
      <c r="O13" s="6">
        <f t="shared" si="10"/>
        <v>977.73259251089826</v>
      </c>
    </row>
    <row r="14" spans="2:15" x14ac:dyDescent="0.3">
      <c r="B14" s="126">
        <f t="shared" si="6"/>
        <v>8</v>
      </c>
      <c r="C14" s="113">
        <f t="shared" si="2"/>
        <v>45299</v>
      </c>
      <c r="D14" s="16" t="s">
        <v>51</v>
      </c>
      <c r="E14" s="7" t="s">
        <v>74</v>
      </c>
      <c r="F14" s="2" t="s">
        <v>40</v>
      </c>
      <c r="G14" s="2" t="s">
        <v>30</v>
      </c>
      <c r="H14" s="3">
        <v>1.65</v>
      </c>
      <c r="I14" s="6">
        <f t="shared" si="3"/>
        <v>122.21657406386228</v>
      </c>
      <c r="J14" s="8" t="s">
        <v>43</v>
      </c>
      <c r="K14" s="38" t="s">
        <v>9</v>
      </c>
      <c r="L14" s="6">
        <f t="shared" si="7"/>
        <v>977.73259251089826</v>
      </c>
      <c r="M14" s="5">
        <f t="shared" si="8"/>
        <v>79.440773141510476</v>
      </c>
      <c r="N14" s="5">
        <f t="shared" si="9"/>
        <v>1.5888154628302096</v>
      </c>
      <c r="O14" s="6">
        <f t="shared" si="10"/>
        <v>1055.5845501895787</v>
      </c>
    </row>
    <row r="15" spans="2:15" x14ac:dyDescent="0.3">
      <c r="B15" s="126">
        <f t="shared" si="6"/>
        <v>9</v>
      </c>
      <c r="C15" s="113">
        <f t="shared" si="2"/>
        <v>45300</v>
      </c>
      <c r="D15" s="16" t="s">
        <v>44</v>
      </c>
      <c r="E15" s="7" t="s">
        <v>76</v>
      </c>
      <c r="F15" s="2" t="s">
        <v>11</v>
      </c>
      <c r="G15" s="2" t="s">
        <v>12</v>
      </c>
      <c r="H15" s="3">
        <v>1.81</v>
      </c>
      <c r="I15" s="6">
        <f t="shared" si="3"/>
        <v>131.94806877369734</v>
      </c>
      <c r="J15" s="8" t="s">
        <v>31</v>
      </c>
      <c r="K15" s="38" t="s">
        <v>22</v>
      </c>
      <c r="L15" s="6">
        <f t="shared" si="7"/>
        <v>1055.5845501895787</v>
      </c>
      <c r="M15" s="5">
        <f t="shared" si="8"/>
        <v>-131.94806877369734</v>
      </c>
      <c r="N15" s="5">
        <f t="shared" si="9"/>
        <v>0</v>
      </c>
      <c r="O15" s="6">
        <f t="shared" si="10"/>
        <v>923.63648141588146</v>
      </c>
    </row>
    <row r="16" spans="2:15" x14ac:dyDescent="0.3">
      <c r="B16" s="126">
        <f t="shared" si="6"/>
        <v>10</v>
      </c>
      <c r="C16" s="113">
        <f t="shared" si="2"/>
        <v>45301</v>
      </c>
      <c r="D16" s="16" t="s">
        <v>44</v>
      </c>
      <c r="E16" s="7" t="s">
        <v>77</v>
      </c>
      <c r="F16" s="2" t="s">
        <v>40</v>
      </c>
      <c r="G16" s="2" t="s">
        <v>30</v>
      </c>
      <c r="H16" s="3">
        <v>1.65</v>
      </c>
      <c r="I16" s="6">
        <f t="shared" si="3"/>
        <v>115.45456017698518</v>
      </c>
      <c r="J16" s="8" t="s">
        <v>41</v>
      </c>
      <c r="K16" s="38" t="s">
        <v>9</v>
      </c>
      <c r="L16" s="6">
        <f t="shared" si="7"/>
        <v>923.63648141588146</v>
      </c>
      <c r="M16" s="5">
        <f t="shared" si="8"/>
        <v>75.04546411504036</v>
      </c>
      <c r="N16" s="5">
        <f t="shared" si="9"/>
        <v>1.5009092823008072</v>
      </c>
      <c r="O16" s="6">
        <f t="shared" si="10"/>
        <v>997.18103624862101</v>
      </c>
    </row>
    <row r="17" spans="2:15" x14ac:dyDescent="0.3">
      <c r="B17" s="126">
        <f t="shared" si="6"/>
        <v>11</v>
      </c>
      <c r="C17" s="113">
        <f t="shared" si="2"/>
        <v>45302</v>
      </c>
      <c r="D17" s="16" t="s">
        <v>78</v>
      </c>
      <c r="E17" s="7" t="s">
        <v>79</v>
      </c>
      <c r="F17" s="2" t="s">
        <v>11</v>
      </c>
      <c r="G17" s="2" t="s">
        <v>12</v>
      </c>
      <c r="H17" s="3">
        <v>1.88</v>
      </c>
      <c r="I17" s="6">
        <f t="shared" si="3"/>
        <v>124.64762953107763</v>
      </c>
      <c r="J17" s="8" t="s">
        <v>21</v>
      </c>
      <c r="K17" s="38" t="s">
        <v>22</v>
      </c>
      <c r="L17" s="6">
        <f t="shared" si="7"/>
        <v>997.18103624862101</v>
      </c>
      <c r="M17" s="5">
        <f t="shared" si="8"/>
        <v>-124.64762953107763</v>
      </c>
      <c r="N17" s="5">
        <f t="shared" si="9"/>
        <v>0</v>
      </c>
      <c r="O17" s="6">
        <f t="shared" si="10"/>
        <v>872.53340671754336</v>
      </c>
    </row>
    <row r="18" spans="2:15" x14ac:dyDescent="0.3">
      <c r="B18" s="126">
        <f t="shared" si="6"/>
        <v>12</v>
      </c>
      <c r="C18" s="113">
        <f t="shared" si="2"/>
        <v>45303</v>
      </c>
      <c r="D18" s="16" t="s">
        <v>10</v>
      </c>
      <c r="E18" s="7" t="s">
        <v>80</v>
      </c>
      <c r="F18" s="2" t="s">
        <v>16</v>
      </c>
      <c r="G18" s="2" t="s">
        <v>81</v>
      </c>
      <c r="H18" s="3">
        <v>1.67</v>
      </c>
      <c r="I18" s="6">
        <f t="shared" si="3"/>
        <v>109.06667583969292</v>
      </c>
      <c r="J18" s="8" t="s">
        <v>48</v>
      </c>
      <c r="K18" s="38" t="s">
        <v>9</v>
      </c>
      <c r="L18" s="6">
        <f t="shared" si="7"/>
        <v>872.53340671754336</v>
      </c>
      <c r="M18" s="5">
        <f t="shared" si="8"/>
        <v>73.074672812594244</v>
      </c>
      <c r="N18" s="5">
        <f t="shared" si="9"/>
        <v>1.4614934562518849</v>
      </c>
      <c r="O18" s="6">
        <f t="shared" si="10"/>
        <v>944.14658607388571</v>
      </c>
    </row>
    <row r="19" spans="2:15" x14ac:dyDescent="0.3">
      <c r="B19" s="126">
        <f t="shared" si="6"/>
        <v>13</v>
      </c>
      <c r="C19" s="113">
        <f t="shared" si="2"/>
        <v>45304</v>
      </c>
      <c r="D19" s="16" t="s">
        <v>10</v>
      </c>
      <c r="E19" s="7" t="s">
        <v>82</v>
      </c>
      <c r="F19" s="2" t="s">
        <v>14</v>
      </c>
      <c r="G19" s="2" t="s">
        <v>55</v>
      </c>
      <c r="H19" s="3">
        <v>1.68</v>
      </c>
      <c r="I19" s="6">
        <f t="shared" si="3"/>
        <v>118.01832325923571</v>
      </c>
      <c r="J19" s="8" t="s">
        <v>31</v>
      </c>
      <c r="K19" s="38" t="s">
        <v>9</v>
      </c>
      <c r="L19" s="6">
        <f t="shared" si="7"/>
        <v>944.14658607388571</v>
      </c>
      <c r="M19" s="5">
        <f t="shared" si="8"/>
        <v>80.252459816280279</v>
      </c>
      <c r="N19" s="5">
        <f t="shared" si="9"/>
        <v>1.6050491963256055</v>
      </c>
      <c r="O19" s="6">
        <f t="shared" si="10"/>
        <v>1022.7939966938404</v>
      </c>
    </row>
    <row r="20" spans="2:15" x14ac:dyDescent="0.3">
      <c r="B20" s="126">
        <f t="shared" si="6"/>
        <v>14</v>
      </c>
      <c r="C20" s="113">
        <f t="shared" si="2"/>
        <v>45305</v>
      </c>
      <c r="D20" s="16" t="s">
        <v>10</v>
      </c>
      <c r="E20" s="7" t="s">
        <v>84</v>
      </c>
      <c r="F20" s="2" t="s">
        <v>16</v>
      </c>
      <c r="G20" s="2" t="s">
        <v>83</v>
      </c>
      <c r="H20" s="3">
        <v>1.75</v>
      </c>
      <c r="I20" s="6">
        <f t="shared" si="3"/>
        <v>127.84924958673005</v>
      </c>
      <c r="J20" s="8" t="s">
        <v>29</v>
      </c>
      <c r="K20" s="38" t="s">
        <v>9</v>
      </c>
      <c r="L20" s="6">
        <f t="shared" si="7"/>
        <v>1022.7939966938404</v>
      </c>
      <c r="M20" s="5">
        <f t="shared" si="8"/>
        <v>95.886937190047547</v>
      </c>
      <c r="N20" s="5">
        <f t="shared" si="9"/>
        <v>1.917738743800951</v>
      </c>
      <c r="O20" s="6">
        <f t="shared" si="10"/>
        <v>1116.763195140087</v>
      </c>
    </row>
    <row r="21" spans="2:15" x14ac:dyDescent="0.3">
      <c r="B21" s="126">
        <f t="shared" si="6"/>
        <v>15</v>
      </c>
      <c r="C21" s="113">
        <f t="shared" si="2"/>
        <v>45306</v>
      </c>
      <c r="D21" s="16" t="s">
        <v>46</v>
      </c>
      <c r="E21" s="7" t="s">
        <v>85</v>
      </c>
      <c r="F21" s="2" t="s">
        <v>16</v>
      </c>
      <c r="G21" s="2" t="s">
        <v>86</v>
      </c>
      <c r="H21" s="3">
        <v>1.68</v>
      </c>
      <c r="I21" s="6">
        <f t="shared" si="3"/>
        <v>139.59539939251087</v>
      </c>
      <c r="J21" s="8" t="s">
        <v>87</v>
      </c>
      <c r="K21" s="38" t="s">
        <v>9</v>
      </c>
      <c r="L21" s="6">
        <f t="shared" si="7"/>
        <v>1116.763195140087</v>
      </c>
      <c r="M21" s="5">
        <f t="shared" si="8"/>
        <v>94.924871586907386</v>
      </c>
      <c r="N21" s="5">
        <f t="shared" si="9"/>
        <v>1.8984974317381478</v>
      </c>
      <c r="O21" s="6">
        <f t="shared" si="10"/>
        <v>1209.7895692952561</v>
      </c>
    </row>
    <row r="22" spans="2:15" x14ac:dyDescent="0.3">
      <c r="B22" s="126">
        <f t="shared" si="6"/>
        <v>16</v>
      </c>
      <c r="C22" s="113">
        <f t="shared" si="2"/>
        <v>45307</v>
      </c>
      <c r="D22" s="16" t="s">
        <v>46</v>
      </c>
      <c r="E22" s="7" t="s">
        <v>88</v>
      </c>
      <c r="F22" s="2" t="s">
        <v>26</v>
      </c>
      <c r="G22" s="2" t="s">
        <v>27</v>
      </c>
      <c r="H22" s="3">
        <v>1.78</v>
      </c>
      <c r="I22" s="6">
        <f t="shared" si="3"/>
        <v>151.22369616190701</v>
      </c>
      <c r="J22" s="8" t="s">
        <v>28</v>
      </c>
      <c r="K22" s="38" t="s">
        <v>9</v>
      </c>
      <c r="L22" s="6">
        <f t="shared" si="7"/>
        <v>1209.7895692952561</v>
      </c>
      <c r="M22" s="5">
        <f t="shared" si="8"/>
        <v>117.95448300628748</v>
      </c>
      <c r="N22" s="5">
        <f t="shared" si="9"/>
        <v>2.3590896601257496</v>
      </c>
      <c r="O22" s="6">
        <f t="shared" si="10"/>
        <v>1325.3849626414178</v>
      </c>
    </row>
    <row r="23" spans="2:15" x14ac:dyDescent="0.3">
      <c r="B23" s="126">
        <f t="shared" si="6"/>
        <v>17</v>
      </c>
      <c r="C23" s="113">
        <f t="shared" si="2"/>
        <v>45308</v>
      </c>
      <c r="D23" s="16" t="s">
        <v>51</v>
      </c>
      <c r="E23" s="7" t="s">
        <v>89</v>
      </c>
      <c r="F23" s="2" t="s">
        <v>16</v>
      </c>
      <c r="G23" s="2" t="s">
        <v>90</v>
      </c>
      <c r="H23" s="3">
        <v>1.5</v>
      </c>
      <c r="I23" s="6">
        <f t="shared" si="3"/>
        <v>165.67312033017723</v>
      </c>
      <c r="J23" s="8" t="s">
        <v>37</v>
      </c>
      <c r="K23" s="38" t="s">
        <v>9</v>
      </c>
      <c r="L23" s="6">
        <f t="shared" si="7"/>
        <v>1325.3849626414178</v>
      </c>
      <c r="M23" s="5">
        <f t="shared" si="8"/>
        <v>82.836560165088613</v>
      </c>
      <c r="N23" s="5">
        <f t="shared" si="9"/>
        <v>1.6567312033017723</v>
      </c>
      <c r="O23" s="6">
        <f t="shared" si="10"/>
        <v>1406.5647916032049</v>
      </c>
    </row>
    <row r="24" spans="2:15" x14ac:dyDescent="0.3">
      <c r="B24" s="126">
        <f t="shared" si="6"/>
        <v>18</v>
      </c>
      <c r="C24" s="113">
        <f t="shared" si="2"/>
        <v>45309</v>
      </c>
      <c r="D24" s="16" t="s">
        <v>91</v>
      </c>
      <c r="E24" s="7" t="s">
        <v>92</v>
      </c>
      <c r="F24" s="2" t="s">
        <v>26</v>
      </c>
      <c r="G24" s="2" t="s">
        <v>27</v>
      </c>
      <c r="H24" s="3">
        <v>1.75</v>
      </c>
      <c r="I24" s="6">
        <f t="shared" si="3"/>
        <v>175.82059895040061</v>
      </c>
      <c r="J24" s="8" t="s">
        <v>37</v>
      </c>
      <c r="K24" s="38" t="s">
        <v>9</v>
      </c>
      <c r="L24" s="6">
        <f t="shared" si="7"/>
        <v>1406.5647916032049</v>
      </c>
      <c r="M24" s="5">
        <f t="shared" si="8"/>
        <v>131.86544921280046</v>
      </c>
      <c r="N24" s="5">
        <f t="shared" si="9"/>
        <v>2.6373089842560091</v>
      </c>
      <c r="O24" s="6">
        <f t="shared" si="10"/>
        <v>1535.7929318317495</v>
      </c>
    </row>
    <row r="25" spans="2:15" x14ac:dyDescent="0.3">
      <c r="B25" s="126">
        <f t="shared" si="6"/>
        <v>19</v>
      </c>
      <c r="C25" s="113">
        <f t="shared" si="2"/>
        <v>45310</v>
      </c>
      <c r="D25" s="16" t="s">
        <v>15</v>
      </c>
      <c r="E25" s="7" t="s">
        <v>93</v>
      </c>
      <c r="F25" s="2" t="s">
        <v>14</v>
      </c>
      <c r="G25" s="2" t="s">
        <v>94</v>
      </c>
      <c r="H25" s="3">
        <v>1.82</v>
      </c>
      <c r="I25" s="6">
        <f t="shared" si="3"/>
        <v>191.97411647896868</v>
      </c>
      <c r="J25" s="8" t="s">
        <v>31</v>
      </c>
      <c r="K25" s="38" t="s">
        <v>9</v>
      </c>
      <c r="L25" s="6">
        <f t="shared" si="7"/>
        <v>1535.7929318317495</v>
      </c>
      <c r="M25" s="5">
        <f t="shared" si="8"/>
        <v>157.41877551275434</v>
      </c>
      <c r="N25" s="5">
        <f t="shared" si="9"/>
        <v>3.1483755102550868</v>
      </c>
      <c r="O25" s="6">
        <f t="shared" si="10"/>
        <v>1690.0633318342486</v>
      </c>
    </row>
    <row r="26" spans="2:15" x14ac:dyDescent="0.3">
      <c r="B26" s="126">
        <f t="shared" si="6"/>
        <v>20</v>
      </c>
      <c r="C26" s="113">
        <f t="shared" si="2"/>
        <v>45311</v>
      </c>
      <c r="D26" s="16" t="s">
        <v>10</v>
      </c>
      <c r="E26" s="7" t="s">
        <v>95</v>
      </c>
      <c r="F26" s="2" t="s">
        <v>16</v>
      </c>
      <c r="G26" s="2" t="s">
        <v>96</v>
      </c>
      <c r="H26" s="3">
        <v>1.6</v>
      </c>
      <c r="I26" s="6">
        <f t="shared" si="3"/>
        <v>211.25791647928108</v>
      </c>
      <c r="J26" s="8" t="s">
        <v>87</v>
      </c>
      <c r="K26" s="38" t="s">
        <v>22</v>
      </c>
      <c r="L26" s="6">
        <f t="shared" si="7"/>
        <v>1690.0633318342486</v>
      </c>
      <c r="M26" s="5">
        <f t="shared" si="8"/>
        <v>-211.25791647928108</v>
      </c>
      <c r="N26" s="5">
        <f t="shared" si="9"/>
        <v>0</v>
      </c>
      <c r="O26" s="6">
        <f t="shared" si="10"/>
        <v>1478.8054153549676</v>
      </c>
    </row>
    <row r="27" spans="2:15" x14ac:dyDescent="0.3">
      <c r="B27" s="126">
        <f t="shared" si="6"/>
        <v>21</v>
      </c>
      <c r="C27" s="113">
        <f t="shared" si="2"/>
        <v>45312</v>
      </c>
      <c r="D27" s="16" t="s">
        <v>10</v>
      </c>
      <c r="E27" s="7" t="s">
        <v>98</v>
      </c>
      <c r="F27" s="2" t="s">
        <v>16</v>
      </c>
      <c r="G27" s="2" t="s">
        <v>99</v>
      </c>
      <c r="H27" s="3">
        <v>1.66</v>
      </c>
      <c r="I27" s="6">
        <f t="shared" si="3"/>
        <v>184.85067691937095</v>
      </c>
      <c r="J27" s="8" t="s">
        <v>37</v>
      </c>
      <c r="K27" s="38" t="s">
        <v>9</v>
      </c>
      <c r="L27" s="6">
        <f t="shared" si="7"/>
        <v>1478.8054153549676</v>
      </c>
      <c r="M27" s="5">
        <f t="shared" si="8"/>
        <v>122.00144676678481</v>
      </c>
      <c r="N27" s="5">
        <f t="shared" si="9"/>
        <v>2.4400289353356963</v>
      </c>
      <c r="O27" s="6">
        <f t="shared" si="10"/>
        <v>1598.3668331864167</v>
      </c>
    </row>
    <row r="28" spans="2:15" x14ac:dyDescent="0.3">
      <c r="B28" s="126">
        <f t="shared" si="6"/>
        <v>22</v>
      </c>
      <c r="C28" s="113">
        <f t="shared" si="2"/>
        <v>45313</v>
      </c>
      <c r="D28" s="16" t="s">
        <v>10</v>
      </c>
      <c r="E28" s="7" t="s">
        <v>100</v>
      </c>
      <c r="F28" s="2" t="s">
        <v>16</v>
      </c>
      <c r="G28" s="2" t="s">
        <v>101</v>
      </c>
      <c r="H28" s="3">
        <v>1.65</v>
      </c>
      <c r="I28" s="6">
        <f t="shared" si="3"/>
        <v>199.79585414830208</v>
      </c>
      <c r="J28" s="8" t="s">
        <v>29</v>
      </c>
      <c r="K28" s="38" t="s">
        <v>9</v>
      </c>
      <c r="L28" s="6">
        <f t="shared" si="7"/>
        <v>1598.3668331864167</v>
      </c>
      <c r="M28" s="5">
        <f t="shared" si="8"/>
        <v>129.86730519639633</v>
      </c>
      <c r="N28" s="5">
        <f t="shared" si="9"/>
        <v>2.5973461039279266</v>
      </c>
      <c r="O28" s="6">
        <f t="shared" si="10"/>
        <v>1725.636792278885</v>
      </c>
    </row>
    <row r="29" spans="2:15" x14ac:dyDescent="0.3">
      <c r="B29" s="126">
        <f t="shared" si="6"/>
        <v>23</v>
      </c>
      <c r="C29" s="113">
        <f t="shared" si="2"/>
        <v>45314</v>
      </c>
      <c r="D29" s="16" t="s">
        <v>44</v>
      </c>
      <c r="E29" s="7" t="s">
        <v>102</v>
      </c>
      <c r="F29" s="2" t="s">
        <v>16</v>
      </c>
      <c r="G29" s="2" t="s">
        <v>103</v>
      </c>
      <c r="H29" s="3">
        <v>1.75</v>
      </c>
      <c r="I29" s="6">
        <f t="shared" si="3"/>
        <v>215.70459903486062</v>
      </c>
      <c r="J29" s="8" t="s">
        <v>104</v>
      </c>
      <c r="K29" s="38" t="s">
        <v>9</v>
      </c>
      <c r="L29" s="6">
        <f t="shared" si="7"/>
        <v>1725.636792278885</v>
      </c>
      <c r="M29" s="5">
        <f t="shared" si="8"/>
        <v>161.77844927614547</v>
      </c>
      <c r="N29" s="5">
        <f t="shared" si="9"/>
        <v>3.2355689855229093</v>
      </c>
      <c r="O29" s="6">
        <f t="shared" si="10"/>
        <v>1884.1796725695076</v>
      </c>
    </row>
    <row r="30" spans="2:15" x14ac:dyDescent="0.3">
      <c r="B30" s="126">
        <f t="shared" si="6"/>
        <v>24</v>
      </c>
      <c r="C30" s="113">
        <f t="shared" si="2"/>
        <v>45315</v>
      </c>
      <c r="D30" s="16" t="s">
        <v>44</v>
      </c>
      <c r="E30" s="7" t="s">
        <v>105</v>
      </c>
      <c r="F30" s="2" t="s">
        <v>40</v>
      </c>
      <c r="G30" s="2" t="s">
        <v>30</v>
      </c>
      <c r="H30" s="3">
        <v>1.58</v>
      </c>
      <c r="I30" s="6">
        <f t="shared" si="3"/>
        <v>235.52245907118845</v>
      </c>
      <c r="J30" s="8" t="s">
        <v>48</v>
      </c>
      <c r="K30" s="38" t="s">
        <v>9</v>
      </c>
      <c r="L30" s="6">
        <f t="shared" si="7"/>
        <v>1884.1796725695076</v>
      </c>
      <c r="M30" s="5">
        <f t="shared" si="8"/>
        <v>136.60302626128933</v>
      </c>
      <c r="N30" s="5">
        <f t="shared" si="9"/>
        <v>2.7320605252257866</v>
      </c>
      <c r="O30" s="6">
        <f t="shared" si="10"/>
        <v>2018.0506383055713</v>
      </c>
    </row>
    <row r="31" spans="2:15" x14ac:dyDescent="0.3">
      <c r="B31" s="126">
        <f t="shared" si="6"/>
        <v>25</v>
      </c>
      <c r="C31" s="113">
        <f t="shared" si="2"/>
        <v>45316</v>
      </c>
      <c r="D31" s="16" t="s">
        <v>51</v>
      </c>
      <c r="E31" s="7" t="s">
        <v>106</v>
      </c>
      <c r="F31" s="2" t="s">
        <v>16</v>
      </c>
      <c r="G31" s="2" t="s">
        <v>107</v>
      </c>
      <c r="H31" s="3">
        <v>1.7</v>
      </c>
      <c r="I31" s="6">
        <f>L31/10</f>
        <v>201.80506383055712</v>
      </c>
      <c r="J31" s="8" t="s">
        <v>87</v>
      </c>
      <c r="K31" s="38" t="s">
        <v>22</v>
      </c>
      <c r="L31" s="6">
        <f t="shared" si="7"/>
        <v>2018.0506383055713</v>
      </c>
      <c r="M31" s="5">
        <f t="shared" si="8"/>
        <v>-201.80506383055712</v>
      </c>
      <c r="N31" s="5">
        <f t="shared" si="9"/>
        <v>0</v>
      </c>
      <c r="O31" s="6">
        <f t="shared" si="10"/>
        <v>1816.2455744750141</v>
      </c>
    </row>
    <row r="32" spans="2:15" x14ac:dyDescent="0.3">
      <c r="B32" s="126">
        <f t="shared" si="6"/>
        <v>26</v>
      </c>
      <c r="C32" s="113">
        <f t="shared" si="2"/>
        <v>45317</v>
      </c>
      <c r="D32" s="16" t="s">
        <v>51</v>
      </c>
      <c r="E32" s="7" t="s">
        <v>109</v>
      </c>
      <c r="F32" s="2" t="s">
        <v>108</v>
      </c>
      <c r="G32" s="2" t="s">
        <v>55</v>
      </c>
      <c r="H32" s="3">
        <v>1.5</v>
      </c>
      <c r="I32" s="6">
        <f>L32/8</f>
        <v>227.03069680937676</v>
      </c>
      <c r="J32" s="8" t="s">
        <v>29</v>
      </c>
      <c r="K32" s="38" t="s">
        <v>38</v>
      </c>
      <c r="L32" s="6">
        <f t="shared" si="7"/>
        <v>1816.2455744750141</v>
      </c>
      <c r="M32" s="5">
        <v>0</v>
      </c>
      <c r="N32" s="5">
        <f t="shared" si="9"/>
        <v>0</v>
      </c>
      <c r="O32" s="6">
        <f t="shared" si="10"/>
        <v>1816.2455744750141</v>
      </c>
    </row>
    <row r="33" spans="2:15" x14ac:dyDescent="0.3">
      <c r="B33" s="126">
        <f t="shared" si="6"/>
        <v>27</v>
      </c>
      <c r="C33" s="113">
        <f t="shared" si="2"/>
        <v>45318</v>
      </c>
      <c r="D33" s="16" t="s">
        <v>51</v>
      </c>
      <c r="E33" s="7" t="s">
        <v>110</v>
      </c>
      <c r="F33" s="2" t="s">
        <v>111</v>
      </c>
      <c r="G33" s="2" t="s">
        <v>30</v>
      </c>
      <c r="H33" s="3">
        <v>1.52</v>
      </c>
      <c r="I33" s="6">
        <f>L33/8</f>
        <v>227.03069680937676</v>
      </c>
      <c r="J33" s="8" t="s">
        <v>112</v>
      </c>
      <c r="K33" s="38" t="s">
        <v>9</v>
      </c>
      <c r="L33" s="6">
        <f t="shared" si="7"/>
        <v>1816.2455744750141</v>
      </c>
      <c r="M33" s="5">
        <f t="shared" si="8"/>
        <v>118.05596234087592</v>
      </c>
      <c r="N33" s="5">
        <f t="shared" si="9"/>
        <v>2.3611192468175184</v>
      </c>
      <c r="O33" s="6">
        <f t="shared" si="10"/>
        <v>1931.9404175690727</v>
      </c>
    </row>
    <row r="34" spans="2:15" x14ac:dyDescent="0.3">
      <c r="B34" s="126">
        <f t="shared" si="6"/>
        <v>28</v>
      </c>
      <c r="C34" s="113">
        <f t="shared" si="2"/>
        <v>45319</v>
      </c>
      <c r="D34" s="16" t="s">
        <v>51</v>
      </c>
      <c r="E34" s="7" t="s">
        <v>113</v>
      </c>
      <c r="F34" s="2" t="s">
        <v>108</v>
      </c>
      <c r="G34" s="2" t="s">
        <v>114</v>
      </c>
      <c r="H34" s="3">
        <v>1.55</v>
      </c>
      <c r="I34" s="6">
        <f>L34/8</f>
        <v>241.49255219613408</v>
      </c>
      <c r="J34" s="8" t="s">
        <v>48</v>
      </c>
      <c r="K34" s="38" t="s">
        <v>38</v>
      </c>
      <c r="L34" s="6">
        <f t="shared" si="7"/>
        <v>1931.9404175690727</v>
      </c>
      <c r="M34" s="5">
        <v>0</v>
      </c>
      <c r="N34" s="5">
        <f t="shared" si="9"/>
        <v>0</v>
      </c>
      <c r="O34" s="6">
        <f t="shared" si="10"/>
        <v>1931.9404175690727</v>
      </c>
    </row>
    <row r="35" spans="2:15" x14ac:dyDescent="0.3">
      <c r="B35" s="126">
        <f t="shared" si="6"/>
        <v>29</v>
      </c>
      <c r="C35" s="113">
        <f t="shared" si="2"/>
        <v>45320</v>
      </c>
      <c r="D35" s="16" t="s">
        <v>46</v>
      </c>
      <c r="E35" s="7" t="s">
        <v>127</v>
      </c>
      <c r="F35" s="2" t="s">
        <v>11</v>
      </c>
      <c r="G35" s="2" t="s">
        <v>12</v>
      </c>
      <c r="H35" s="3">
        <v>2.16</v>
      </c>
      <c r="I35" s="6">
        <f>L35/8</f>
        <v>241.49255219613408</v>
      </c>
      <c r="J35" s="8" t="s">
        <v>25</v>
      </c>
      <c r="K35" s="38" t="s">
        <v>9</v>
      </c>
      <c r="L35" s="6">
        <f t="shared" si="7"/>
        <v>1931.9404175690727</v>
      </c>
      <c r="M35" s="5">
        <f t="shared" si="8"/>
        <v>280.13136054751556</v>
      </c>
      <c r="N35" s="5">
        <f t="shared" si="9"/>
        <v>5.6026272109503115</v>
      </c>
      <c r="O35" s="6">
        <f t="shared" si="10"/>
        <v>2206.4691509056379</v>
      </c>
    </row>
    <row r="36" spans="2:15" x14ac:dyDescent="0.3">
      <c r="B36" s="126">
        <f t="shared" si="6"/>
        <v>30</v>
      </c>
      <c r="C36" s="113">
        <f t="shared" si="2"/>
        <v>45321</v>
      </c>
      <c r="D36" s="16" t="s">
        <v>10</v>
      </c>
      <c r="E36" s="7" t="s">
        <v>115</v>
      </c>
      <c r="F36" s="2" t="s">
        <v>116</v>
      </c>
      <c r="G36" s="2" t="s">
        <v>27</v>
      </c>
      <c r="H36" s="3">
        <v>1.7</v>
      </c>
      <c r="I36" s="6">
        <f>L36/8</f>
        <v>275.80864386320474</v>
      </c>
      <c r="J36" s="8" t="s">
        <v>54</v>
      </c>
      <c r="K36" s="38" t="s">
        <v>22</v>
      </c>
      <c r="L36" s="6">
        <f t="shared" si="7"/>
        <v>2206.4691509056379</v>
      </c>
      <c r="M36" s="5">
        <f t="shared" si="8"/>
        <v>-275.80864386320474</v>
      </c>
      <c r="N36" s="5">
        <f t="shared" si="9"/>
        <v>0</v>
      </c>
      <c r="O36" s="6">
        <f t="shared" si="10"/>
        <v>1930.6605070424332</v>
      </c>
    </row>
    <row r="37" spans="2:15" x14ac:dyDescent="0.3">
      <c r="B37" s="126">
        <f t="shared" si="6"/>
        <v>31</v>
      </c>
      <c r="C37" s="113">
        <f t="shared" si="2"/>
        <v>45322</v>
      </c>
      <c r="D37" s="16" t="s">
        <v>10</v>
      </c>
      <c r="E37" s="7" t="s">
        <v>117</v>
      </c>
      <c r="F37" s="2" t="s">
        <v>224</v>
      </c>
      <c r="G37" s="2" t="s">
        <v>27</v>
      </c>
      <c r="H37" s="3">
        <v>1.82</v>
      </c>
      <c r="I37" s="6">
        <f>L37/10</f>
        <v>193.06605070424331</v>
      </c>
      <c r="J37" s="8" t="s">
        <v>50</v>
      </c>
      <c r="K37" s="38" t="s">
        <v>9</v>
      </c>
      <c r="L37" s="6">
        <f t="shared" si="7"/>
        <v>1930.6605070424332</v>
      </c>
      <c r="M37" s="5">
        <f t="shared" si="8"/>
        <v>158.31416157747952</v>
      </c>
      <c r="N37" s="5">
        <f t="shared" si="9"/>
        <v>3.1662832315495906</v>
      </c>
      <c r="O37" s="6">
        <f t="shared" si="10"/>
        <v>2085.8083853883631</v>
      </c>
    </row>
    <row r="38" spans="2:15" x14ac:dyDescent="0.3">
      <c r="B38" s="126">
        <f t="shared" si="6"/>
        <v>32</v>
      </c>
      <c r="C38" s="113">
        <f t="shared" si="2"/>
        <v>45323</v>
      </c>
      <c r="D38" s="16" t="s">
        <v>10</v>
      </c>
      <c r="E38" s="7" t="s">
        <v>118</v>
      </c>
      <c r="F38" s="2" t="s">
        <v>26</v>
      </c>
      <c r="G38" s="2" t="s">
        <v>27</v>
      </c>
      <c r="H38" s="3">
        <v>1.7</v>
      </c>
      <c r="I38" s="6">
        <f t="shared" ref="I38:I44" si="11">L38/10</f>
        <v>208.5808385388363</v>
      </c>
      <c r="J38" s="8" t="s">
        <v>48</v>
      </c>
      <c r="K38" s="38" t="s">
        <v>22</v>
      </c>
      <c r="L38" s="6">
        <f t="shared" si="7"/>
        <v>2085.8083853883631</v>
      </c>
      <c r="M38" s="5">
        <f t="shared" si="8"/>
        <v>-208.5808385388363</v>
      </c>
      <c r="N38" s="5">
        <f t="shared" si="9"/>
        <v>0</v>
      </c>
      <c r="O38" s="6">
        <f t="shared" si="10"/>
        <v>1877.2275468495268</v>
      </c>
    </row>
    <row r="39" spans="2:15" x14ac:dyDescent="0.3">
      <c r="B39" s="126">
        <f t="shared" si="6"/>
        <v>33</v>
      </c>
      <c r="C39" s="113">
        <f t="shared" si="2"/>
        <v>45324</v>
      </c>
      <c r="D39" s="16" t="s">
        <v>15</v>
      </c>
      <c r="E39" s="7" t="s">
        <v>119</v>
      </c>
      <c r="F39" s="2" t="s">
        <v>14</v>
      </c>
      <c r="G39" s="2" t="s">
        <v>120</v>
      </c>
      <c r="H39" s="3">
        <v>1.59</v>
      </c>
      <c r="I39" s="6">
        <f t="shared" si="11"/>
        <v>187.72275468495269</v>
      </c>
      <c r="J39" s="8" t="s">
        <v>121</v>
      </c>
      <c r="K39" s="38" t="s">
        <v>9</v>
      </c>
      <c r="L39" s="6">
        <f t="shared" si="7"/>
        <v>1877.2275468495268</v>
      </c>
      <c r="M39" s="5">
        <f t="shared" si="8"/>
        <v>110.7564252641221</v>
      </c>
      <c r="N39" s="5">
        <f t="shared" si="9"/>
        <v>2.2151285052824421</v>
      </c>
      <c r="O39" s="6">
        <f t="shared" si="10"/>
        <v>1985.7688436083665</v>
      </c>
    </row>
    <row r="40" spans="2:15" x14ac:dyDescent="0.3">
      <c r="B40" s="126">
        <f t="shared" si="6"/>
        <v>34</v>
      </c>
      <c r="C40" s="113">
        <f t="shared" si="2"/>
        <v>45325</v>
      </c>
      <c r="D40" s="16" t="s">
        <v>10</v>
      </c>
      <c r="E40" s="7" t="s">
        <v>122</v>
      </c>
      <c r="F40" s="2" t="s">
        <v>11</v>
      </c>
      <c r="G40" s="2" t="s">
        <v>12</v>
      </c>
      <c r="H40" s="3">
        <v>1.72</v>
      </c>
      <c r="I40" s="6">
        <f t="shared" si="11"/>
        <v>198.57688436083666</v>
      </c>
      <c r="J40" s="8" t="s">
        <v>123</v>
      </c>
      <c r="K40" s="38" t="s">
        <v>22</v>
      </c>
      <c r="L40" s="6">
        <f t="shared" si="7"/>
        <v>1985.7688436083665</v>
      </c>
      <c r="M40" s="5">
        <f t="shared" si="8"/>
        <v>-198.57688436083666</v>
      </c>
      <c r="N40" s="5">
        <f t="shared" si="9"/>
        <v>0</v>
      </c>
      <c r="O40" s="6">
        <f t="shared" si="10"/>
        <v>1787.1919592475299</v>
      </c>
    </row>
    <row r="41" spans="2:15" x14ac:dyDescent="0.3">
      <c r="B41" s="126">
        <f t="shared" si="6"/>
        <v>35</v>
      </c>
      <c r="C41" s="113">
        <f t="shared" si="2"/>
        <v>45326</v>
      </c>
      <c r="D41" s="16" t="s">
        <v>10</v>
      </c>
      <c r="E41" s="7" t="s">
        <v>124</v>
      </c>
      <c r="F41" s="2" t="s">
        <v>11</v>
      </c>
      <c r="G41" s="2" t="s">
        <v>12</v>
      </c>
      <c r="H41" s="3">
        <v>1.7</v>
      </c>
      <c r="I41" s="6">
        <f t="shared" si="11"/>
        <v>178.719195924753</v>
      </c>
      <c r="J41" s="8" t="s">
        <v>28</v>
      </c>
      <c r="K41" s="38" t="s">
        <v>22</v>
      </c>
      <c r="L41" s="6">
        <f t="shared" si="7"/>
        <v>1787.1919592475299</v>
      </c>
      <c r="M41" s="5">
        <f t="shared" si="8"/>
        <v>-178.719195924753</v>
      </c>
      <c r="N41" s="5">
        <f t="shared" si="9"/>
        <v>0</v>
      </c>
      <c r="O41" s="6">
        <f t="shared" si="10"/>
        <v>1608.4727633227769</v>
      </c>
    </row>
    <row r="42" spans="2:15" x14ac:dyDescent="0.3">
      <c r="B42" s="126">
        <f t="shared" si="6"/>
        <v>36</v>
      </c>
      <c r="C42" s="113">
        <f t="shared" si="2"/>
        <v>45327</v>
      </c>
      <c r="D42" s="16" t="s">
        <v>10</v>
      </c>
      <c r="E42" s="7" t="s">
        <v>125</v>
      </c>
      <c r="F42" s="2" t="s">
        <v>11</v>
      </c>
      <c r="G42" s="2" t="s">
        <v>12</v>
      </c>
      <c r="H42" s="3">
        <v>1.85</v>
      </c>
      <c r="I42" s="6">
        <f t="shared" si="11"/>
        <v>160.84727633227769</v>
      </c>
      <c r="J42" s="8" t="s">
        <v>54</v>
      </c>
      <c r="K42" s="38" t="s">
        <v>9</v>
      </c>
      <c r="L42" s="6">
        <f t="shared" si="7"/>
        <v>1608.4727633227769</v>
      </c>
      <c r="M42" s="5">
        <f t="shared" si="8"/>
        <v>136.72018488243606</v>
      </c>
      <c r="N42" s="5">
        <f t="shared" si="9"/>
        <v>2.7344036976487214</v>
      </c>
      <c r="O42" s="6">
        <f t="shared" si="10"/>
        <v>1742.4585445075643</v>
      </c>
    </row>
    <row r="43" spans="2:15" x14ac:dyDescent="0.3">
      <c r="B43" s="126">
        <f t="shared" si="6"/>
        <v>37</v>
      </c>
      <c r="C43" s="113">
        <f t="shared" si="2"/>
        <v>45328</v>
      </c>
      <c r="D43" s="16" t="s">
        <v>51</v>
      </c>
      <c r="E43" s="7" t="s">
        <v>126</v>
      </c>
      <c r="F43" s="2" t="s">
        <v>11</v>
      </c>
      <c r="G43" s="2" t="s">
        <v>12</v>
      </c>
      <c r="H43" s="3">
        <v>1.7</v>
      </c>
      <c r="I43" s="6">
        <f t="shared" si="11"/>
        <v>174.24585445075644</v>
      </c>
      <c r="J43" s="8" t="s">
        <v>48</v>
      </c>
      <c r="K43" s="38" t="s">
        <v>9</v>
      </c>
      <c r="L43" s="6">
        <f t="shared" si="7"/>
        <v>1742.4585445075643</v>
      </c>
      <c r="M43" s="5">
        <f t="shared" si="8"/>
        <v>121.9720981155295</v>
      </c>
      <c r="N43" s="5">
        <f t="shared" si="9"/>
        <v>2.4394419623105903</v>
      </c>
      <c r="O43" s="6">
        <f t="shared" si="10"/>
        <v>1861.9912006607831</v>
      </c>
    </row>
    <row r="44" spans="2:15" x14ac:dyDescent="0.3">
      <c r="B44" s="126">
        <f t="shared" si="6"/>
        <v>38</v>
      </c>
      <c r="C44" s="113">
        <f t="shared" si="2"/>
        <v>45329</v>
      </c>
      <c r="D44" s="16" t="s">
        <v>10</v>
      </c>
      <c r="E44" s="7" t="s">
        <v>128</v>
      </c>
      <c r="F44" s="2" t="s">
        <v>53</v>
      </c>
      <c r="G44" s="2" t="s">
        <v>30</v>
      </c>
      <c r="H44" s="3">
        <v>1.62</v>
      </c>
      <c r="I44" s="6">
        <f t="shared" si="11"/>
        <v>186.19912006607831</v>
      </c>
      <c r="J44" s="8" t="s">
        <v>54</v>
      </c>
      <c r="K44" s="38" t="s">
        <v>22</v>
      </c>
      <c r="L44" s="6">
        <f t="shared" si="7"/>
        <v>1861.9912006607831</v>
      </c>
      <c r="M44" s="5">
        <f t="shared" si="8"/>
        <v>-186.19912006607831</v>
      </c>
      <c r="N44" s="5">
        <f t="shared" si="9"/>
        <v>0</v>
      </c>
      <c r="O44" s="6">
        <f t="shared" si="10"/>
        <v>1675.7920805947047</v>
      </c>
    </row>
    <row r="45" spans="2:15" x14ac:dyDescent="0.3">
      <c r="B45" s="126">
        <f t="shared" si="6"/>
        <v>39</v>
      </c>
      <c r="C45" s="114">
        <f t="shared" si="2"/>
        <v>45330</v>
      </c>
      <c r="D45" s="22" t="s">
        <v>32</v>
      </c>
      <c r="E45" s="23"/>
      <c r="F45" s="24"/>
      <c r="G45" s="24"/>
      <c r="H45" s="25"/>
      <c r="I45" s="19">
        <v>0</v>
      </c>
      <c r="J45" s="21"/>
      <c r="K45" s="39"/>
      <c r="L45" s="19">
        <f t="shared" si="7"/>
        <v>1675.7920805947047</v>
      </c>
      <c r="M45" s="20">
        <f t="shared" si="8"/>
        <v>0</v>
      </c>
      <c r="N45" s="20">
        <f t="shared" si="9"/>
        <v>0</v>
      </c>
      <c r="O45" s="19">
        <f t="shared" si="10"/>
        <v>1675.7920805947047</v>
      </c>
    </row>
    <row r="46" spans="2:15" x14ac:dyDescent="0.3">
      <c r="B46" s="126">
        <f t="shared" si="6"/>
        <v>40</v>
      </c>
      <c r="C46" s="113">
        <f t="shared" si="2"/>
        <v>45331</v>
      </c>
      <c r="D46" s="16" t="s">
        <v>13</v>
      </c>
      <c r="E46" s="7" t="s">
        <v>129</v>
      </c>
      <c r="F46" s="2" t="s">
        <v>16</v>
      </c>
      <c r="G46" s="2" t="s">
        <v>130</v>
      </c>
      <c r="H46" s="3">
        <v>1.8</v>
      </c>
      <c r="I46" s="6">
        <f t="shared" ref="I46:I65" si="12">O45/10</f>
        <v>167.57920805947046</v>
      </c>
      <c r="J46" s="8" t="s">
        <v>28</v>
      </c>
      <c r="K46" s="38" t="s">
        <v>9</v>
      </c>
      <c r="L46" s="6">
        <f t="shared" si="7"/>
        <v>1675.7920805947047</v>
      </c>
      <c r="M46" s="5">
        <f t="shared" si="8"/>
        <v>134.06336644757639</v>
      </c>
      <c r="N46" s="5">
        <f t="shared" si="9"/>
        <v>2.6812673289515279</v>
      </c>
      <c r="O46" s="6">
        <f t="shared" si="10"/>
        <v>1807.1741797133295</v>
      </c>
    </row>
    <row r="47" spans="2:15" x14ac:dyDescent="0.3">
      <c r="B47" s="126">
        <f t="shared" si="6"/>
        <v>41</v>
      </c>
      <c r="C47" s="113">
        <f t="shared" si="2"/>
        <v>45332</v>
      </c>
      <c r="D47" s="16" t="s">
        <v>10</v>
      </c>
      <c r="E47" s="7" t="s">
        <v>131</v>
      </c>
      <c r="F47" s="2" t="s">
        <v>11</v>
      </c>
      <c r="G47" s="2" t="s">
        <v>12</v>
      </c>
      <c r="H47" s="3">
        <v>1.65</v>
      </c>
      <c r="I47" s="6">
        <f t="shared" si="12"/>
        <v>180.71741797133296</v>
      </c>
      <c r="J47" s="8" t="s">
        <v>20</v>
      </c>
      <c r="K47" s="38" t="s">
        <v>9</v>
      </c>
      <c r="L47" s="6">
        <f t="shared" si="7"/>
        <v>1807.1741797133295</v>
      </c>
      <c r="M47" s="5">
        <f t="shared" si="8"/>
        <v>117.46632168136641</v>
      </c>
      <c r="N47" s="5">
        <f t="shared" si="9"/>
        <v>2.3493264336273283</v>
      </c>
      <c r="O47" s="6">
        <f t="shared" si="10"/>
        <v>1922.2911749610687</v>
      </c>
    </row>
    <row r="48" spans="2:15" x14ac:dyDescent="0.3">
      <c r="B48" s="126">
        <f t="shared" si="6"/>
        <v>42</v>
      </c>
      <c r="C48" s="113">
        <f t="shared" si="2"/>
        <v>45333</v>
      </c>
      <c r="D48" s="16" t="s">
        <v>10</v>
      </c>
      <c r="E48" s="7" t="s">
        <v>132</v>
      </c>
      <c r="F48" s="2" t="s">
        <v>16</v>
      </c>
      <c r="G48" s="2" t="s">
        <v>133</v>
      </c>
      <c r="H48" s="3">
        <v>1.82</v>
      </c>
      <c r="I48" s="6">
        <f t="shared" si="12"/>
        <v>192.22911749610688</v>
      </c>
      <c r="J48" s="8" t="s">
        <v>97</v>
      </c>
      <c r="K48" s="38" t="s">
        <v>22</v>
      </c>
      <c r="L48" s="6">
        <f t="shared" si="7"/>
        <v>1922.2911749610687</v>
      </c>
      <c r="M48" s="5">
        <f t="shared" si="8"/>
        <v>-192.22911749610688</v>
      </c>
      <c r="N48" s="5">
        <f t="shared" si="9"/>
        <v>0</v>
      </c>
      <c r="O48" s="6">
        <f t="shared" si="10"/>
        <v>1730.0620574649618</v>
      </c>
    </row>
    <row r="49" spans="2:15" x14ac:dyDescent="0.3">
      <c r="B49" s="126">
        <f t="shared" si="6"/>
        <v>43</v>
      </c>
      <c r="C49" s="113">
        <f t="shared" si="2"/>
        <v>45334</v>
      </c>
      <c r="D49" s="16" t="s">
        <v>10</v>
      </c>
      <c r="E49" s="7" t="s">
        <v>134</v>
      </c>
      <c r="F49" s="2" t="s">
        <v>14</v>
      </c>
      <c r="G49" s="2" t="s">
        <v>55</v>
      </c>
      <c r="H49" s="3">
        <v>1.78</v>
      </c>
      <c r="I49" s="6">
        <f t="shared" si="12"/>
        <v>173.00620574649616</v>
      </c>
      <c r="J49" s="8" t="s">
        <v>54</v>
      </c>
      <c r="K49" s="38" t="s">
        <v>9</v>
      </c>
      <c r="L49" s="6">
        <f t="shared" si="7"/>
        <v>1730.0620574649618</v>
      </c>
      <c r="M49" s="5">
        <f t="shared" si="8"/>
        <v>134.94484048226701</v>
      </c>
      <c r="N49" s="5">
        <f t="shared" si="9"/>
        <v>2.6988968096453401</v>
      </c>
      <c r="O49" s="6">
        <f t="shared" si="10"/>
        <v>1862.3080011375835</v>
      </c>
    </row>
    <row r="50" spans="2:15" x14ac:dyDescent="0.3">
      <c r="B50" s="126">
        <f t="shared" si="6"/>
        <v>44</v>
      </c>
      <c r="C50" s="113">
        <f t="shared" si="2"/>
        <v>45335</v>
      </c>
      <c r="D50" s="16" t="s">
        <v>17</v>
      </c>
      <c r="E50" s="7" t="s">
        <v>135</v>
      </c>
      <c r="F50" s="2" t="s">
        <v>11</v>
      </c>
      <c r="G50" s="2" t="s">
        <v>12</v>
      </c>
      <c r="H50" s="3">
        <v>1.56</v>
      </c>
      <c r="I50" s="6">
        <f t="shared" si="12"/>
        <v>186.23080011375833</v>
      </c>
      <c r="J50" s="8" t="s">
        <v>36</v>
      </c>
      <c r="K50" s="38" t="s">
        <v>22</v>
      </c>
      <c r="L50" s="6">
        <f t="shared" si="7"/>
        <v>1862.3080011375835</v>
      </c>
      <c r="M50" s="5">
        <f t="shared" si="8"/>
        <v>-186.23080011375833</v>
      </c>
      <c r="N50" s="5">
        <f t="shared" si="9"/>
        <v>0</v>
      </c>
      <c r="O50" s="6">
        <f t="shared" si="10"/>
        <v>1676.0772010238252</v>
      </c>
    </row>
    <row r="51" spans="2:15" x14ac:dyDescent="0.3">
      <c r="B51" s="126">
        <f t="shared" si="6"/>
        <v>45</v>
      </c>
      <c r="C51" s="113">
        <f t="shared" si="2"/>
        <v>45336</v>
      </c>
      <c r="D51" s="16" t="s">
        <v>17</v>
      </c>
      <c r="E51" s="7" t="s">
        <v>136</v>
      </c>
      <c r="F51" s="2" t="s">
        <v>14</v>
      </c>
      <c r="G51" s="2" t="s">
        <v>137</v>
      </c>
      <c r="H51" s="3">
        <v>1.73</v>
      </c>
      <c r="I51" s="6">
        <f t="shared" si="12"/>
        <v>167.60772010238253</v>
      </c>
      <c r="J51" s="8" t="s">
        <v>31</v>
      </c>
      <c r="K51" s="38" t="s">
        <v>22</v>
      </c>
      <c r="L51" s="6">
        <f t="shared" si="7"/>
        <v>1676.0772010238252</v>
      </c>
      <c r="M51" s="5">
        <f t="shared" si="8"/>
        <v>-167.60772010238253</v>
      </c>
      <c r="N51" s="5">
        <f t="shared" si="9"/>
        <v>0</v>
      </c>
      <c r="O51" s="6">
        <f t="shared" si="10"/>
        <v>1508.4694809214427</v>
      </c>
    </row>
    <row r="52" spans="2:15" x14ac:dyDescent="0.3">
      <c r="B52" s="126">
        <f t="shared" si="6"/>
        <v>46</v>
      </c>
      <c r="C52" s="113">
        <f t="shared" si="2"/>
        <v>45337</v>
      </c>
      <c r="D52" s="16" t="s">
        <v>23</v>
      </c>
      <c r="E52" s="7" t="s">
        <v>141</v>
      </c>
      <c r="F52" s="2" t="s">
        <v>11</v>
      </c>
      <c r="G52" s="2" t="s">
        <v>12</v>
      </c>
      <c r="H52" s="3">
        <v>1.83</v>
      </c>
      <c r="I52" s="6">
        <f t="shared" si="12"/>
        <v>150.84694809214426</v>
      </c>
      <c r="J52" s="8" t="s">
        <v>48</v>
      </c>
      <c r="K52" s="38" t="s">
        <v>9</v>
      </c>
      <c r="L52" s="6">
        <f t="shared" si="7"/>
        <v>1508.4694809214427</v>
      </c>
      <c r="M52" s="5">
        <f t="shared" si="8"/>
        <v>125.20296691647975</v>
      </c>
      <c r="N52" s="5">
        <f t="shared" si="9"/>
        <v>2.5040593383295953</v>
      </c>
      <c r="O52" s="6">
        <f t="shared" si="10"/>
        <v>1631.1683884995928</v>
      </c>
    </row>
    <row r="53" spans="2:15" x14ac:dyDescent="0.3">
      <c r="B53" s="126">
        <f t="shared" si="6"/>
        <v>47</v>
      </c>
      <c r="C53" s="113">
        <f t="shared" si="2"/>
        <v>45338</v>
      </c>
      <c r="D53" s="16" t="s">
        <v>46</v>
      </c>
      <c r="E53" s="7" t="s">
        <v>138</v>
      </c>
      <c r="F53" s="2" t="s">
        <v>14</v>
      </c>
      <c r="G53" s="2" t="s">
        <v>139</v>
      </c>
      <c r="H53" s="3">
        <v>1.85</v>
      </c>
      <c r="I53" s="6">
        <f t="shared" si="12"/>
        <v>163.11683884995927</v>
      </c>
      <c r="J53" s="8" t="s">
        <v>21</v>
      </c>
      <c r="K53" s="38" t="s">
        <v>9</v>
      </c>
      <c r="L53" s="6">
        <f t="shared" si="7"/>
        <v>1631.1683884995928</v>
      </c>
      <c r="M53" s="5">
        <f t="shared" si="8"/>
        <v>138.64931302246538</v>
      </c>
      <c r="N53" s="5">
        <f t="shared" si="9"/>
        <v>2.7729862604493074</v>
      </c>
      <c r="O53" s="6">
        <f t="shared" si="10"/>
        <v>1767.0447152616089</v>
      </c>
    </row>
    <row r="54" spans="2:15" x14ac:dyDescent="0.3">
      <c r="B54" s="126">
        <f t="shared" si="6"/>
        <v>48</v>
      </c>
      <c r="C54" s="113">
        <f t="shared" si="2"/>
        <v>45339</v>
      </c>
      <c r="D54" s="16" t="s">
        <v>10</v>
      </c>
      <c r="E54" s="7" t="s">
        <v>140</v>
      </c>
      <c r="F54" s="2" t="s">
        <v>53</v>
      </c>
      <c r="G54" s="2" t="s">
        <v>30</v>
      </c>
      <c r="H54" s="3">
        <v>1.84</v>
      </c>
      <c r="I54" s="6">
        <f t="shared" si="12"/>
        <v>176.70447152616089</v>
      </c>
      <c r="J54" s="8" t="s">
        <v>47</v>
      </c>
      <c r="K54" s="38" t="s">
        <v>22</v>
      </c>
      <c r="L54" s="6">
        <f t="shared" si="7"/>
        <v>1767.0447152616089</v>
      </c>
      <c r="M54" s="5">
        <f t="shared" si="8"/>
        <v>-176.70447152616089</v>
      </c>
      <c r="N54" s="5">
        <f t="shared" si="9"/>
        <v>0</v>
      </c>
      <c r="O54" s="6">
        <f t="shared" si="10"/>
        <v>1590.340243735448</v>
      </c>
    </row>
    <row r="55" spans="2:15" x14ac:dyDescent="0.3">
      <c r="B55" s="126">
        <f t="shared" si="6"/>
        <v>49</v>
      </c>
      <c r="C55" s="113">
        <f t="shared" si="2"/>
        <v>45340</v>
      </c>
      <c r="D55" s="16" t="s">
        <v>10</v>
      </c>
      <c r="E55" s="7" t="s">
        <v>142</v>
      </c>
      <c r="F55" s="2" t="s">
        <v>14</v>
      </c>
      <c r="G55" s="2" t="s">
        <v>143</v>
      </c>
      <c r="H55" s="3">
        <v>1.86</v>
      </c>
      <c r="I55" s="6">
        <f t="shared" si="12"/>
        <v>159.03402437354481</v>
      </c>
      <c r="J55" s="8" t="s">
        <v>25</v>
      </c>
      <c r="K55" s="38" t="s">
        <v>9</v>
      </c>
      <c r="L55" s="6">
        <f t="shared" si="7"/>
        <v>1590.340243735448</v>
      </c>
      <c r="M55" s="5">
        <f t="shared" si="8"/>
        <v>136.76926096124856</v>
      </c>
      <c r="N55" s="5">
        <f t="shared" si="9"/>
        <v>2.7353852192249715</v>
      </c>
      <c r="O55" s="6">
        <f t="shared" si="10"/>
        <v>1724.3741194774716</v>
      </c>
    </row>
    <row r="56" spans="2:15" x14ac:dyDescent="0.3">
      <c r="B56" s="126">
        <f t="shared" si="6"/>
        <v>50</v>
      </c>
      <c r="C56" s="113">
        <f t="shared" si="2"/>
        <v>45341</v>
      </c>
      <c r="D56" s="16" t="s">
        <v>10</v>
      </c>
      <c r="E56" s="7" t="s">
        <v>144</v>
      </c>
      <c r="F56" s="2" t="s">
        <v>108</v>
      </c>
      <c r="G56" s="2" t="s">
        <v>145</v>
      </c>
      <c r="H56" s="3">
        <v>1.6</v>
      </c>
      <c r="I56" s="6">
        <f t="shared" si="12"/>
        <v>172.43741194774717</v>
      </c>
      <c r="J56" s="8" t="s">
        <v>48</v>
      </c>
      <c r="K56" s="38" t="s">
        <v>38</v>
      </c>
      <c r="L56" s="6">
        <f t="shared" si="7"/>
        <v>1724.3741194774716</v>
      </c>
      <c r="M56" s="5">
        <v>0</v>
      </c>
      <c r="N56" s="5">
        <f t="shared" si="9"/>
        <v>0</v>
      </c>
      <c r="O56" s="6">
        <f t="shared" si="10"/>
        <v>1724.3741194774716</v>
      </c>
    </row>
    <row r="57" spans="2:15" x14ac:dyDescent="0.3">
      <c r="B57" s="126">
        <f t="shared" si="6"/>
        <v>51</v>
      </c>
      <c r="C57" s="113">
        <f t="shared" si="2"/>
        <v>45342</v>
      </c>
      <c r="D57" s="16" t="s">
        <v>17</v>
      </c>
      <c r="E57" s="7" t="s">
        <v>146</v>
      </c>
      <c r="F57" s="2" t="s">
        <v>14</v>
      </c>
      <c r="G57" s="2" t="s">
        <v>147</v>
      </c>
      <c r="H57" s="3">
        <v>1.78</v>
      </c>
      <c r="I57" s="6">
        <f t="shared" si="12"/>
        <v>172.43741194774717</v>
      </c>
      <c r="J57" s="8" t="s">
        <v>31</v>
      </c>
      <c r="K57" s="38" t="s">
        <v>9</v>
      </c>
      <c r="L57" s="6">
        <f t="shared" si="7"/>
        <v>1724.3741194774716</v>
      </c>
      <c r="M57" s="5">
        <f t="shared" si="8"/>
        <v>134.50118131924279</v>
      </c>
      <c r="N57" s="5">
        <f t="shared" si="9"/>
        <v>2.6900236263848556</v>
      </c>
      <c r="O57" s="6">
        <f t="shared" si="10"/>
        <v>1856.1852771703295</v>
      </c>
    </row>
    <row r="58" spans="2:15" x14ac:dyDescent="0.3">
      <c r="B58" s="126">
        <f t="shared" si="6"/>
        <v>52</v>
      </c>
      <c r="C58" s="113">
        <f t="shared" si="2"/>
        <v>45343</v>
      </c>
      <c r="D58" s="16" t="s">
        <v>17</v>
      </c>
      <c r="E58" s="7" t="s">
        <v>148</v>
      </c>
      <c r="F58" s="2" t="s">
        <v>14</v>
      </c>
      <c r="G58" s="2" t="s">
        <v>149</v>
      </c>
      <c r="H58" s="3">
        <v>1.71</v>
      </c>
      <c r="I58" s="6">
        <f t="shared" si="12"/>
        <v>185.61852771703295</v>
      </c>
      <c r="J58" s="8" t="s">
        <v>31</v>
      </c>
      <c r="K58" s="38" t="s">
        <v>22</v>
      </c>
      <c r="L58" s="6">
        <f t="shared" si="7"/>
        <v>1856.1852771703295</v>
      </c>
      <c r="M58" s="5">
        <f t="shared" si="8"/>
        <v>-185.61852771703295</v>
      </c>
      <c r="N58" s="5">
        <f t="shared" si="9"/>
        <v>0</v>
      </c>
      <c r="O58" s="6">
        <f t="shared" si="10"/>
        <v>1670.5667494532966</v>
      </c>
    </row>
    <row r="59" spans="2:15" x14ac:dyDescent="0.3">
      <c r="B59" s="126">
        <f t="shared" si="6"/>
        <v>53</v>
      </c>
      <c r="C59" s="113">
        <f t="shared" si="2"/>
        <v>45344</v>
      </c>
      <c r="D59" s="16" t="s">
        <v>23</v>
      </c>
      <c r="E59" s="7" t="s">
        <v>150</v>
      </c>
      <c r="F59" s="2" t="s">
        <v>26</v>
      </c>
      <c r="G59" s="2" t="s">
        <v>30</v>
      </c>
      <c r="H59" s="3">
        <v>2</v>
      </c>
      <c r="I59" s="6">
        <f t="shared" si="12"/>
        <v>167.05667494532966</v>
      </c>
      <c r="J59" s="8" t="s">
        <v>48</v>
      </c>
      <c r="K59" s="38" t="s">
        <v>9</v>
      </c>
      <c r="L59" s="6">
        <f t="shared" si="7"/>
        <v>1670.5667494532966</v>
      </c>
      <c r="M59" s="5">
        <f t="shared" si="8"/>
        <v>167.05667494532966</v>
      </c>
      <c r="N59" s="5">
        <f t="shared" si="9"/>
        <v>3.3411334989065931</v>
      </c>
      <c r="O59" s="6">
        <f t="shared" si="10"/>
        <v>1834.2822908997196</v>
      </c>
    </row>
    <row r="60" spans="2:15" x14ac:dyDescent="0.3">
      <c r="B60" s="126">
        <f t="shared" si="6"/>
        <v>54</v>
      </c>
      <c r="C60" s="113">
        <f t="shared" si="2"/>
        <v>45345</v>
      </c>
      <c r="D60" s="16" t="s">
        <v>15</v>
      </c>
      <c r="E60" s="7" t="s">
        <v>151</v>
      </c>
      <c r="F60" s="2" t="s">
        <v>14</v>
      </c>
      <c r="G60" s="2" t="s">
        <v>152</v>
      </c>
      <c r="H60" s="3">
        <v>1.8</v>
      </c>
      <c r="I60" s="6">
        <f t="shared" si="12"/>
        <v>183.42822908997195</v>
      </c>
      <c r="J60" s="8" t="s">
        <v>54</v>
      </c>
      <c r="K60" s="38" t="s">
        <v>22</v>
      </c>
      <c r="L60" s="6">
        <f t="shared" si="7"/>
        <v>1834.2822908997196</v>
      </c>
      <c r="M60" s="5">
        <f t="shared" si="8"/>
        <v>-183.42822908997195</v>
      </c>
      <c r="N60" s="5">
        <f t="shared" si="9"/>
        <v>0</v>
      </c>
      <c r="O60" s="6">
        <f t="shared" si="10"/>
        <v>1650.8540618097477</v>
      </c>
    </row>
    <row r="61" spans="2:15" x14ac:dyDescent="0.3">
      <c r="B61" s="126">
        <f t="shared" si="6"/>
        <v>55</v>
      </c>
      <c r="C61" s="113">
        <f t="shared" si="2"/>
        <v>45346</v>
      </c>
      <c r="D61" s="16" t="s">
        <v>10</v>
      </c>
      <c r="E61" s="7" t="s">
        <v>153</v>
      </c>
      <c r="F61" s="2" t="s">
        <v>14</v>
      </c>
      <c r="G61" s="2" t="s">
        <v>154</v>
      </c>
      <c r="H61" s="3">
        <v>2.06</v>
      </c>
      <c r="I61" s="6">
        <f t="shared" si="12"/>
        <v>165.08540618097476</v>
      </c>
      <c r="J61" s="8" t="s">
        <v>28</v>
      </c>
      <c r="K61" s="38" t="s">
        <v>9</v>
      </c>
      <c r="L61" s="6">
        <f t="shared" si="7"/>
        <v>1650.8540618097477</v>
      </c>
      <c r="M61" s="5">
        <f t="shared" si="8"/>
        <v>174.99053055183325</v>
      </c>
      <c r="N61" s="5">
        <f t="shared" si="9"/>
        <v>3.4998106110366649</v>
      </c>
      <c r="O61" s="6">
        <f t="shared" si="10"/>
        <v>1822.3447817505441</v>
      </c>
    </row>
    <row r="62" spans="2:15" x14ac:dyDescent="0.3">
      <c r="B62" s="126">
        <f t="shared" si="6"/>
        <v>56</v>
      </c>
      <c r="C62" s="113">
        <f t="shared" si="2"/>
        <v>45347</v>
      </c>
      <c r="D62" s="16" t="s">
        <v>44</v>
      </c>
      <c r="E62" s="7" t="s">
        <v>155</v>
      </c>
      <c r="F62" s="2" t="s">
        <v>108</v>
      </c>
      <c r="G62" s="2" t="s">
        <v>156</v>
      </c>
      <c r="H62" s="3">
        <v>1.78</v>
      </c>
      <c r="I62" s="6">
        <f t="shared" si="12"/>
        <v>182.23447817505442</v>
      </c>
      <c r="J62" s="8" t="s">
        <v>36</v>
      </c>
      <c r="K62" s="38" t="s">
        <v>9</v>
      </c>
      <c r="L62" s="6">
        <f t="shared" si="7"/>
        <v>1822.3447817505441</v>
      </c>
      <c r="M62" s="5">
        <f t="shared" si="8"/>
        <v>142.14289297654244</v>
      </c>
      <c r="N62" s="5">
        <f t="shared" si="9"/>
        <v>2.8428578595308487</v>
      </c>
      <c r="O62" s="6">
        <f t="shared" si="10"/>
        <v>1961.6448168675558</v>
      </c>
    </row>
    <row r="63" spans="2:15" x14ac:dyDescent="0.3">
      <c r="B63" s="126">
        <f t="shared" si="6"/>
        <v>57</v>
      </c>
      <c r="C63" s="113">
        <f t="shared" si="2"/>
        <v>45348</v>
      </c>
      <c r="D63" s="16" t="s">
        <v>10</v>
      </c>
      <c r="E63" s="7" t="s">
        <v>157</v>
      </c>
      <c r="F63" s="2" t="s">
        <v>26</v>
      </c>
      <c r="G63" s="2" t="s">
        <v>27</v>
      </c>
      <c r="H63" s="3">
        <v>1.8</v>
      </c>
      <c r="I63" s="6">
        <f>O62/10</f>
        <v>196.16448168675558</v>
      </c>
      <c r="J63" s="8" t="s">
        <v>59</v>
      </c>
      <c r="K63" s="38" t="s">
        <v>9</v>
      </c>
      <c r="L63" s="6">
        <f t="shared" si="7"/>
        <v>1961.6448168675558</v>
      </c>
      <c r="M63" s="5">
        <f t="shared" si="8"/>
        <v>156.93158534940449</v>
      </c>
      <c r="N63" s="5">
        <f t="shared" si="9"/>
        <v>3.1386317069880896</v>
      </c>
      <c r="O63" s="6">
        <f t="shared" si="10"/>
        <v>2115.4377705099723</v>
      </c>
    </row>
    <row r="64" spans="2:15" x14ac:dyDescent="0.3">
      <c r="B64" s="126">
        <f t="shared" si="6"/>
        <v>58</v>
      </c>
      <c r="C64" s="113">
        <f t="shared" si="2"/>
        <v>45349</v>
      </c>
      <c r="D64" s="16" t="s">
        <v>51</v>
      </c>
      <c r="E64" s="7" t="s">
        <v>158</v>
      </c>
      <c r="F64" s="2" t="s">
        <v>40</v>
      </c>
      <c r="G64" s="2" t="s">
        <v>27</v>
      </c>
      <c r="H64" s="3">
        <v>2.08</v>
      </c>
      <c r="I64" s="6">
        <f t="shared" si="12"/>
        <v>211.54377705099722</v>
      </c>
      <c r="J64" s="8" t="s">
        <v>172</v>
      </c>
      <c r="K64" s="38" t="s">
        <v>9</v>
      </c>
      <c r="L64" s="6">
        <f t="shared" si="7"/>
        <v>2115.4377705099723</v>
      </c>
      <c r="M64" s="5">
        <f t="shared" si="8"/>
        <v>228.46727921507701</v>
      </c>
      <c r="N64" s="5">
        <f t="shared" si="9"/>
        <v>4.5693455843015407</v>
      </c>
      <c r="O64" s="6">
        <f t="shared" si="10"/>
        <v>2339.3357041407476</v>
      </c>
    </row>
    <row r="65" spans="2:15" x14ac:dyDescent="0.3">
      <c r="B65" s="126">
        <f t="shared" si="6"/>
        <v>59</v>
      </c>
      <c r="C65" s="113">
        <f t="shared" si="2"/>
        <v>45350</v>
      </c>
      <c r="D65" s="16" t="s">
        <v>51</v>
      </c>
      <c r="E65" s="7" t="s">
        <v>159</v>
      </c>
      <c r="F65" s="2" t="s">
        <v>18</v>
      </c>
      <c r="G65" s="2" t="s">
        <v>19</v>
      </c>
      <c r="H65" s="3">
        <v>1.69</v>
      </c>
      <c r="I65" s="6">
        <f t="shared" si="12"/>
        <v>233.93357041407475</v>
      </c>
      <c r="J65" s="8" t="s">
        <v>36</v>
      </c>
      <c r="K65" s="38" t="s">
        <v>22</v>
      </c>
      <c r="L65" s="6">
        <f t="shared" si="7"/>
        <v>2339.3357041407476</v>
      </c>
      <c r="M65" s="5">
        <f t="shared" si="8"/>
        <v>-233.93357041407475</v>
      </c>
      <c r="N65" s="5">
        <f t="shared" si="9"/>
        <v>0</v>
      </c>
      <c r="O65" s="6">
        <f t="shared" si="10"/>
        <v>2105.4021337266727</v>
      </c>
    </row>
    <row r="66" spans="2:15" x14ac:dyDescent="0.3">
      <c r="B66" s="126">
        <f t="shared" si="6"/>
        <v>60</v>
      </c>
      <c r="C66" s="114">
        <f t="shared" si="2"/>
        <v>45351</v>
      </c>
      <c r="D66" s="22" t="s">
        <v>32</v>
      </c>
      <c r="E66" s="23"/>
      <c r="F66" s="24"/>
      <c r="G66" s="24"/>
      <c r="H66" s="25"/>
      <c r="I66" s="19">
        <v>0</v>
      </c>
      <c r="J66" s="21"/>
      <c r="K66" s="39"/>
      <c r="L66" s="19">
        <f t="shared" si="7"/>
        <v>2105.4021337266727</v>
      </c>
      <c r="M66" s="20">
        <f t="shared" si="8"/>
        <v>0</v>
      </c>
      <c r="N66" s="20">
        <f t="shared" si="9"/>
        <v>0</v>
      </c>
      <c r="O66" s="19">
        <f t="shared" si="10"/>
        <v>2105.4021337266727</v>
      </c>
    </row>
    <row r="67" spans="2:15" x14ac:dyDescent="0.3">
      <c r="B67" s="126">
        <f t="shared" si="6"/>
        <v>61</v>
      </c>
      <c r="C67" s="113">
        <f t="shared" si="2"/>
        <v>45352</v>
      </c>
      <c r="D67" s="16" t="s">
        <v>46</v>
      </c>
      <c r="E67" s="7" t="s">
        <v>160</v>
      </c>
      <c r="F67" s="2" t="s">
        <v>26</v>
      </c>
      <c r="G67" s="2" t="s">
        <v>30</v>
      </c>
      <c r="H67" s="3">
        <v>1.81</v>
      </c>
      <c r="I67" s="6">
        <f>O65/10</f>
        <v>210.54021337266727</v>
      </c>
      <c r="J67" s="8" t="s">
        <v>36</v>
      </c>
      <c r="K67" s="38" t="s">
        <v>9</v>
      </c>
      <c r="L67" s="6">
        <f t="shared" si="7"/>
        <v>2105.4021337266727</v>
      </c>
      <c r="M67" s="5">
        <f t="shared" si="8"/>
        <v>170.5375728318605</v>
      </c>
      <c r="N67" s="5">
        <f t="shared" si="9"/>
        <v>3.4107514566372101</v>
      </c>
      <c r="O67" s="6">
        <f t="shared" si="10"/>
        <v>2272.5289551018959</v>
      </c>
    </row>
    <row r="68" spans="2:15" x14ac:dyDescent="0.3">
      <c r="B68" s="126">
        <f t="shared" si="6"/>
        <v>62</v>
      </c>
      <c r="C68" s="113">
        <f t="shared" si="2"/>
        <v>45353</v>
      </c>
      <c r="D68" s="16" t="s">
        <v>10</v>
      </c>
      <c r="E68" s="7" t="s">
        <v>161</v>
      </c>
      <c r="F68" s="2" t="s">
        <v>14</v>
      </c>
      <c r="G68" s="2" t="s">
        <v>162</v>
      </c>
      <c r="H68" s="3">
        <v>1.75</v>
      </c>
      <c r="I68" s="6">
        <f t="shared" ref="I68:I75" si="13">O67/10</f>
        <v>227.2528955101896</v>
      </c>
      <c r="J68" s="8" t="s">
        <v>20</v>
      </c>
      <c r="K68" s="38" t="s">
        <v>9</v>
      </c>
      <c r="L68" s="6">
        <f t="shared" si="7"/>
        <v>2272.5289551018959</v>
      </c>
      <c r="M68" s="5">
        <f t="shared" si="8"/>
        <v>170.43967163264222</v>
      </c>
      <c r="N68" s="5">
        <f t="shared" si="9"/>
        <v>3.4087934326528444</v>
      </c>
      <c r="O68" s="6">
        <f t="shared" si="10"/>
        <v>2439.5598333018852</v>
      </c>
    </row>
    <row r="69" spans="2:15" x14ac:dyDescent="0.3">
      <c r="B69" s="126">
        <f t="shared" si="6"/>
        <v>63</v>
      </c>
      <c r="C69" s="113">
        <f t="shared" si="2"/>
        <v>45354</v>
      </c>
      <c r="D69" s="16" t="s">
        <v>10</v>
      </c>
      <c r="E69" s="7" t="s">
        <v>163</v>
      </c>
      <c r="F69" s="2" t="s">
        <v>40</v>
      </c>
      <c r="G69" s="2" t="s">
        <v>30</v>
      </c>
      <c r="H69" s="3">
        <v>2.2000000000000002</v>
      </c>
      <c r="I69" s="6">
        <f t="shared" si="13"/>
        <v>243.95598333018853</v>
      </c>
      <c r="J69" s="8" t="s">
        <v>34</v>
      </c>
      <c r="K69" s="38" t="s">
        <v>22</v>
      </c>
      <c r="L69" s="6">
        <f t="shared" si="7"/>
        <v>2439.5598333018852</v>
      </c>
      <c r="M69" s="5">
        <f t="shared" si="8"/>
        <v>-243.95598333018853</v>
      </c>
      <c r="N69" s="5">
        <f t="shared" si="9"/>
        <v>0</v>
      </c>
      <c r="O69" s="6">
        <f t="shared" si="10"/>
        <v>2195.6038499716965</v>
      </c>
    </row>
    <row r="70" spans="2:15" x14ac:dyDescent="0.3">
      <c r="B70" s="126">
        <f t="shared" si="6"/>
        <v>64</v>
      </c>
      <c r="C70" s="113">
        <f t="shared" si="2"/>
        <v>45355</v>
      </c>
      <c r="D70" s="16" t="s">
        <v>46</v>
      </c>
      <c r="E70" s="7" t="s">
        <v>164</v>
      </c>
      <c r="F70" s="2" t="s">
        <v>26</v>
      </c>
      <c r="G70" s="2" t="s">
        <v>27</v>
      </c>
      <c r="H70" s="3">
        <v>1.8</v>
      </c>
      <c r="I70" s="6">
        <f t="shared" si="13"/>
        <v>219.56038499716965</v>
      </c>
      <c r="J70" s="8" t="s">
        <v>41</v>
      </c>
      <c r="K70" s="38" t="s">
        <v>9</v>
      </c>
      <c r="L70" s="6">
        <f t="shared" si="7"/>
        <v>2195.6038499716965</v>
      </c>
      <c r="M70" s="5">
        <f t="shared" si="8"/>
        <v>175.64830799773574</v>
      </c>
      <c r="N70" s="5">
        <f t="shared" si="9"/>
        <v>3.5129661599547148</v>
      </c>
      <c r="O70" s="6">
        <f t="shared" si="10"/>
        <v>2367.7391918094772</v>
      </c>
    </row>
    <row r="71" spans="2:15" x14ac:dyDescent="0.3">
      <c r="B71" s="126">
        <f t="shared" si="6"/>
        <v>65</v>
      </c>
      <c r="C71" s="113">
        <f t="shared" si="2"/>
        <v>45356</v>
      </c>
      <c r="D71" s="16" t="s">
        <v>17</v>
      </c>
      <c r="E71" s="7" t="s">
        <v>165</v>
      </c>
      <c r="F71" s="2" t="s">
        <v>40</v>
      </c>
      <c r="G71" s="2" t="s">
        <v>30</v>
      </c>
      <c r="H71" s="3">
        <v>1.7</v>
      </c>
      <c r="I71" s="6">
        <f t="shared" si="13"/>
        <v>236.77391918094773</v>
      </c>
      <c r="J71" s="8" t="s">
        <v>28</v>
      </c>
      <c r="K71" s="38" t="s">
        <v>9</v>
      </c>
      <c r="L71" s="6">
        <f t="shared" si="7"/>
        <v>2367.7391918094772</v>
      </c>
      <c r="M71" s="5">
        <f t="shared" si="8"/>
        <v>165.74174342666339</v>
      </c>
      <c r="N71" s="5">
        <f t="shared" si="9"/>
        <v>3.3148348685332678</v>
      </c>
      <c r="O71" s="6">
        <f t="shared" si="10"/>
        <v>2530.1661003676077</v>
      </c>
    </row>
    <row r="72" spans="2:15" x14ac:dyDescent="0.3">
      <c r="B72" s="126">
        <f t="shared" si="6"/>
        <v>66</v>
      </c>
      <c r="C72" s="113">
        <f t="shared" ref="B9:C72" si="14">C71+1</f>
        <v>45357</v>
      </c>
      <c r="D72" s="16" t="s">
        <v>17</v>
      </c>
      <c r="E72" s="7" t="s">
        <v>166</v>
      </c>
      <c r="F72" s="2" t="s">
        <v>40</v>
      </c>
      <c r="G72" s="2" t="s">
        <v>30</v>
      </c>
      <c r="H72" s="3">
        <v>1.72</v>
      </c>
      <c r="I72" s="6">
        <f t="shared" si="13"/>
        <v>253.01661003676077</v>
      </c>
      <c r="J72" s="8" t="s">
        <v>48</v>
      </c>
      <c r="K72" s="38" t="s">
        <v>9</v>
      </c>
      <c r="L72" s="6">
        <f t="shared" si="7"/>
        <v>2530.1661003676077</v>
      </c>
      <c r="M72" s="5">
        <f t="shared" si="8"/>
        <v>182.17195922646775</v>
      </c>
      <c r="N72" s="5">
        <f t="shared" si="9"/>
        <v>3.6434391845293548</v>
      </c>
      <c r="O72" s="6">
        <f t="shared" si="10"/>
        <v>2708.6946204095461</v>
      </c>
    </row>
    <row r="73" spans="2:15" x14ac:dyDescent="0.3">
      <c r="B73" s="126">
        <f t="shared" ref="B73:B90" si="15">B72+1</f>
        <v>67</v>
      </c>
      <c r="C73" s="113">
        <f t="shared" ref="B73:C136" si="16">C72+1</f>
        <v>45358</v>
      </c>
      <c r="D73" s="16" t="s">
        <v>23</v>
      </c>
      <c r="E73" s="7" t="s">
        <v>24</v>
      </c>
      <c r="F73" s="2" t="s">
        <v>108</v>
      </c>
      <c r="G73" s="2" t="s">
        <v>58</v>
      </c>
      <c r="H73" s="3">
        <v>2.02</v>
      </c>
      <c r="I73" s="6">
        <f t="shared" si="13"/>
        <v>270.8694620409546</v>
      </c>
      <c r="J73" s="8" t="s">
        <v>31</v>
      </c>
      <c r="K73" s="38" t="s">
        <v>22</v>
      </c>
      <c r="L73" s="6">
        <f t="shared" ref="L73:L136" si="17">O72</f>
        <v>2708.6946204095461</v>
      </c>
      <c r="M73" s="5">
        <f t="shared" ref="M73:M136" si="18">IF(K73="w",(H73-1)*I73,-I73)</f>
        <v>-270.8694620409546</v>
      </c>
      <c r="N73" s="5">
        <f t="shared" ref="N73:N136" si="19">IF(K73="w",(M73/100*2),0)</f>
        <v>0</v>
      </c>
      <c r="O73" s="6">
        <f t="shared" ref="O73:O136" si="20">L73+M73-N73</f>
        <v>2437.8251583685915</v>
      </c>
    </row>
    <row r="74" spans="2:15" x14ac:dyDescent="0.3">
      <c r="B74" s="126">
        <f t="shared" si="15"/>
        <v>68</v>
      </c>
      <c r="C74" s="113">
        <f t="shared" si="16"/>
        <v>45359</v>
      </c>
      <c r="D74" s="16" t="s">
        <v>46</v>
      </c>
      <c r="E74" s="7" t="s">
        <v>167</v>
      </c>
      <c r="F74" s="2" t="s">
        <v>108</v>
      </c>
      <c r="G74" s="2" t="s">
        <v>168</v>
      </c>
      <c r="H74" s="3">
        <v>1.58</v>
      </c>
      <c r="I74" s="6">
        <f t="shared" si="13"/>
        <v>243.78251583685915</v>
      </c>
      <c r="J74" s="8" t="s">
        <v>48</v>
      </c>
      <c r="K74" s="38" t="s">
        <v>38</v>
      </c>
      <c r="L74" s="6">
        <f t="shared" si="17"/>
        <v>2437.8251583685915</v>
      </c>
      <c r="M74" s="5">
        <v>0</v>
      </c>
      <c r="N74" s="5">
        <f t="shared" si="19"/>
        <v>0</v>
      </c>
      <c r="O74" s="6">
        <f t="shared" si="20"/>
        <v>2437.8251583685915</v>
      </c>
    </row>
    <row r="75" spans="2:15" x14ac:dyDescent="0.3">
      <c r="B75" s="126">
        <f t="shared" si="15"/>
        <v>69</v>
      </c>
      <c r="C75" s="113">
        <f t="shared" si="16"/>
        <v>45360</v>
      </c>
      <c r="D75" s="16" t="s">
        <v>10</v>
      </c>
      <c r="E75" s="7" t="s">
        <v>169</v>
      </c>
      <c r="F75" s="2" t="s">
        <v>16</v>
      </c>
      <c r="G75" s="2" t="s">
        <v>63</v>
      </c>
      <c r="H75" s="3">
        <v>1.66</v>
      </c>
      <c r="I75" s="6">
        <f t="shared" si="13"/>
        <v>243.78251583685915</v>
      </c>
      <c r="J75" s="8" t="s">
        <v>41</v>
      </c>
      <c r="K75" s="38" t="s">
        <v>38</v>
      </c>
      <c r="L75" s="6">
        <f t="shared" si="17"/>
        <v>2437.8251583685915</v>
      </c>
      <c r="M75" s="5">
        <v>0</v>
      </c>
      <c r="N75" s="5">
        <f t="shared" si="19"/>
        <v>0</v>
      </c>
      <c r="O75" s="6">
        <f t="shared" si="20"/>
        <v>2437.8251583685915</v>
      </c>
    </row>
    <row r="76" spans="2:15" x14ac:dyDescent="0.3">
      <c r="B76" s="126">
        <f t="shared" si="15"/>
        <v>70</v>
      </c>
      <c r="C76" s="113">
        <f t="shared" si="16"/>
        <v>45361</v>
      </c>
      <c r="D76" s="16" t="s">
        <v>10</v>
      </c>
      <c r="E76" s="7" t="s">
        <v>170</v>
      </c>
      <c r="F76" s="2" t="s">
        <v>40</v>
      </c>
      <c r="G76" s="2" t="s">
        <v>30</v>
      </c>
      <c r="H76" s="3">
        <v>1.73</v>
      </c>
      <c r="I76" s="6">
        <f>O75/10</f>
        <v>243.78251583685915</v>
      </c>
      <c r="J76" s="8" t="s">
        <v>48</v>
      </c>
      <c r="K76" s="38" t="s">
        <v>9</v>
      </c>
      <c r="L76" s="6">
        <f t="shared" si="17"/>
        <v>2437.8251583685915</v>
      </c>
      <c r="M76" s="5">
        <f t="shared" si="18"/>
        <v>177.96123656090717</v>
      </c>
      <c r="N76" s="5">
        <f t="shared" si="19"/>
        <v>3.5592247312181433</v>
      </c>
      <c r="O76" s="6">
        <f t="shared" si="20"/>
        <v>2612.2271701982804</v>
      </c>
    </row>
    <row r="77" spans="2:15" x14ac:dyDescent="0.3">
      <c r="B77" s="126">
        <f t="shared" si="15"/>
        <v>71</v>
      </c>
      <c r="C77" s="113">
        <f t="shared" si="16"/>
        <v>45362</v>
      </c>
      <c r="D77" s="16" t="s">
        <v>10</v>
      </c>
      <c r="E77" s="7" t="s">
        <v>171</v>
      </c>
      <c r="F77" s="2" t="s">
        <v>40</v>
      </c>
      <c r="G77" s="2" t="s">
        <v>27</v>
      </c>
      <c r="H77" s="3">
        <v>2.16</v>
      </c>
      <c r="I77" s="6">
        <f>O76/10</f>
        <v>261.22271701982805</v>
      </c>
      <c r="J77" s="8" t="s">
        <v>50</v>
      </c>
      <c r="K77" s="38" t="s">
        <v>9</v>
      </c>
      <c r="L77" s="6">
        <f t="shared" si="17"/>
        <v>2612.2271701982804</v>
      </c>
      <c r="M77" s="5">
        <f t="shared" si="18"/>
        <v>303.01835174300055</v>
      </c>
      <c r="N77" s="5">
        <f t="shared" si="19"/>
        <v>6.0603670348600112</v>
      </c>
      <c r="O77" s="6">
        <f t="shared" si="20"/>
        <v>2909.1851549064208</v>
      </c>
    </row>
    <row r="78" spans="2:15" x14ac:dyDescent="0.3">
      <c r="B78" s="126">
        <f t="shared" si="15"/>
        <v>72</v>
      </c>
      <c r="C78" s="113">
        <f t="shared" si="16"/>
        <v>45363</v>
      </c>
      <c r="D78" s="16" t="s">
        <v>17</v>
      </c>
      <c r="E78" s="7" t="s">
        <v>173</v>
      </c>
      <c r="F78" s="2" t="s">
        <v>40</v>
      </c>
      <c r="G78" s="2" t="s">
        <v>30</v>
      </c>
      <c r="H78" s="3">
        <v>1.62</v>
      </c>
      <c r="I78" s="6">
        <f>O77/10</f>
        <v>290.91851549064211</v>
      </c>
      <c r="J78" s="8" t="s">
        <v>31</v>
      </c>
      <c r="K78" s="38" t="s">
        <v>9</v>
      </c>
      <c r="L78" s="6">
        <f t="shared" si="17"/>
        <v>2909.1851549064208</v>
      </c>
      <c r="M78" s="5">
        <f t="shared" si="18"/>
        <v>180.36947960419815</v>
      </c>
      <c r="N78" s="5">
        <f t="shared" si="19"/>
        <v>3.6073895920839631</v>
      </c>
      <c r="O78" s="6">
        <f t="shared" si="20"/>
        <v>3085.947244918535</v>
      </c>
    </row>
    <row r="79" spans="2:15" x14ac:dyDescent="0.3">
      <c r="B79" s="126">
        <f t="shared" si="15"/>
        <v>73</v>
      </c>
      <c r="C79" s="113">
        <f t="shared" si="16"/>
        <v>45364</v>
      </c>
      <c r="D79" s="16" t="s">
        <v>17</v>
      </c>
      <c r="E79" s="7" t="s">
        <v>174</v>
      </c>
      <c r="F79" s="2" t="s">
        <v>108</v>
      </c>
      <c r="G79" s="2" t="s">
        <v>147</v>
      </c>
      <c r="H79" s="3">
        <v>1.82</v>
      </c>
      <c r="I79" s="6">
        <f>O78/10</f>
        <v>308.59472449185353</v>
      </c>
      <c r="J79" s="8" t="s">
        <v>41</v>
      </c>
      <c r="K79" s="38" t="s">
        <v>22</v>
      </c>
      <c r="L79" s="6">
        <f t="shared" si="17"/>
        <v>3085.947244918535</v>
      </c>
      <c r="M79" s="5">
        <f t="shared" si="18"/>
        <v>-308.59472449185353</v>
      </c>
      <c r="N79" s="5">
        <f t="shared" si="19"/>
        <v>0</v>
      </c>
      <c r="O79" s="6">
        <f t="shared" si="20"/>
        <v>2777.3525204266816</v>
      </c>
    </row>
    <row r="80" spans="2:15" x14ac:dyDescent="0.3">
      <c r="B80" s="126">
        <f t="shared" si="15"/>
        <v>74</v>
      </c>
      <c r="C80" s="113">
        <f t="shared" si="16"/>
        <v>45365</v>
      </c>
      <c r="D80" s="16" t="s">
        <v>23</v>
      </c>
      <c r="E80" s="7" t="s">
        <v>57</v>
      </c>
      <c r="F80" s="2" t="s">
        <v>26</v>
      </c>
      <c r="G80" s="2" t="s">
        <v>27</v>
      </c>
      <c r="H80" s="3">
        <v>1.9</v>
      </c>
      <c r="I80" s="6">
        <f>O79/10</f>
        <v>277.73525204266815</v>
      </c>
      <c r="J80" s="8" t="s">
        <v>87</v>
      </c>
      <c r="K80" s="38" t="s">
        <v>9</v>
      </c>
      <c r="L80" s="6">
        <f t="shared" si="17"/>
        <v>2777.3525204266816</v>
      </c>
      <c r="M80" s="5">
        <f t="shared" si="18"/>
        <v>249.96172683840132</v>
      </c>
      <c r="N80" s="5">
        <f t="shared" si="19"/>
        <v>4.999234536768026</v>
      </c>
      <c r="O80" s="6">
        <f t="shared" si="20"/>
        <v>3022.3150127283147</v>
      </c>
    </row>
    <row r="81" spans="2:15" x14ac:dyDescent="0.3">
      <c r="B81" s="126">
        <f t="shared" si="15"/>
        <v>75</v>
      </c>
      <c r="C81" s="114">
        <f t="shared" si="16"/>
        <v>45366</v>
      </c>
      <c r="D81" s="22" t="s">
        <v>32</v>
      </c>
      <c r="E81" s="23"/>
      <c r="F81" s="24"/>
      <c r="G81" s="24"/>
      <c r="H81" s="25"/>
      <c r="I81" s="19">
        <v>0</v>
      </c>
      <c r="J81" s="21"/>
      <c r="K81" s="39"/>
      <c r="L81" s="19">
        <f t="shared" si="17"/>
        <v>3022.3150127283147</v>
      </c>
      <c r="M81" s="20">
        <f t="shared" si="18"/>
        <v>0</v>
      </c>
      <c r="N81" s="20">
        <f t="shared" si="19"/>
        <v>0</v>
      </c>
      <c r="O81" s="19">
        <f t="shared" si="20"/>
        <v>3022.3150127283147</v>
      </c>
    </row>
    <row r="82" spans="2:15" x14ac:dyDescent="0.3">
      <c r="B82" s="126">
        <f t="shared" si="15"/>
        <v>76</v>
      </c>
      <c r="C82" s="113">
        <f t="shared" si="16"/>
        <v>45367</v>
      </c>
      <c r="D82" s="16" t="s">
        <v>10</v>
      </c>
      <c r="E82" s="7" t="s">
        <v>175</v>
      </c>
      <c r="F82" s="2" t="s">
        <v>40</v>
      </c>
      <c r="G82" s="2" t="s">
        <v>30</v>
      </c>
      <c r="H82" s="3">
        <v>1.8</v>
      </c>
      <c r="I82" s="6">
        <f>O80/10</f>
        <v>302.23150127283145</v>
      </c>
      <c r="J82" s="4" t="s">
        <v>28</v>
      </c>
      <c r="K82" s="38" t="s">
        <v>9</v>
      </c>
      <c r="L82" s="6">
        <f t="shared" si="17"/>
        <v>3022.3150127283147</v>
      </c>
      <c r="M82" s="5">
        <f t="shared" si="18"/>
        <v>241.78520101826518</v>
      </c>
      <c r="N82" s="5">
        <f t="shared" si="19"/>
        <v>4.8357040203653039</v>
      </c>
      <c r="O82" s="6">
        <f t="shared" si="20"/>
        <v>3259.2645097262143</v>
      </c>
    </row>
    <row r="83" spans="2:15" x14ac:dyDescent="0.3">
      <c r="B83" s="126">
        <f t="shared" si="15"/>
        <v>77</v>
      </c>
      <c r="C83" s="113">
        <f t="shared" si="16"/>
        <v>45368</v>
      </c>
      <c r="D83" s="16" t="s">
        <v>10</v>
      </c>
      <c r="E83" s="7" t="s">
        <v>176</v>
      </c>
      <c r="F83" s="2" t="s">
        <v>16</v>
      </c>
      <c r="G83" s="2" t="s">
        <v>66</v>
      </c>
      <c r="H83" s="3">
        <v>1.71</v>
      </c>
      <c r="I83" s="6">
        <f>O82/10</f>
        <v>325.92645097262141</v>
      </c>
      <c r="J83" s="8" t="s">
        <v>48</v>
      </c>
      <c r="K83" s="38" t="s">
        <v>9</v>
      </c>
      <c r="L83" s="6">
        <f t="shared" si="17"/>
        <v>3259.2645097262143</v>
      </c>
      <c r="M83" s="5">
        <f t="shared" si="18"/>
        <v>231.4077801905612</v>
      </c>
      <c r="N83" s="5">
        <f t="shared" si="19"/>
        <v>4.6281556038112237</v>
      </c>
      <c r="O83" s="6">
        <f t="shared" si="20"/>
        <v>3486.0441343129642</v>
      </c>
    </row>
    <row r="84" spans="2:15" x14ac:dyDescent="0.3">
      <c r="B84" s="126">
        <f t="shared" si="15"/>
        <v>78</v>
      </c>
      <c r="C84" s="114">
        <f t="shared" si="16"/>
        <v>45369</v>
      </c>
      <c r="D84" s="22" t="s">
        <v>32</v>
      </c>
      <c r="E84" s="23"/>
      <c r="F84" s="24"/>
      <c r="G84" s="24"/>
      <c r="H84" s="25"/>
      <c r="I84" s="19">
        <v>0</v>
      </c>
      <c r="J84" s="21"/>
      <c r="K84" s="39"/>
      <c r="L84" s="19">
        <f t="shared" si="17"/>
        <v>3486.0441343129642</v>
      </c>
      <c r="M84" s="20">
        <f t="shared" si="18"/>
        <v>0</v>
      </c>
      <c r="N84" s="20">
        <f t="shared" si="19"/>
        <v>0</v>
      </c>
      <c r="O84" s="19">
        <f t="shared" si="20"/>
        <v>3486.0441343129642</v>
      </c>
    </row>
    <row r="85" spans="2:15" x14ac:dyDescent="0.3">
      <c r="B85" s="126">
        <f t="shared" si="15"/>
        <v>79</v>
      </c>
      <c r="C85" s="114">
        <f t="shared" si="16"/>
        <v>45370</v>
      </c>
      <c r="D85" s="22" t="s">
        <v>32</v>
      </c>
      <c r="E85" s="23"/>
      <c r="F85" s="24"/>
      <c r="G85" s="24"/>
      <c r="H85" s="25"/>
      <c r="I85" s="19">
        <v>0</v>
      </c>
      <c r="J85" s="21"/>
      <c r="K85" s="39"/>
      <c r="L85" s="19">
        <f t="shared" si="17"/>
        <v>3486.0441343129642</v>
      </c>
      <c r="M85" s="20">
        <f t="shared" si="18"/>
        <v>0</v>
      </c>
      <c r="N85" s="20">
        <f t="shared" si="19"/>
        <v>0</v>
      </c>
      <c r="O85" s="19">
        <f t="shared" si="20"/>
        <v>3486.0441343129642</v>
      </c>
    </row>
    <row r="86" spans="2:15" x14ac:dyDescent="0.3">
      <c r="B86" s="126">
        <f t="shared" si="15"/>
        <v>80</v>
      </c>
      <c r="C86" s="114">
        <f t="shared" si="16"/>
        <v>45371</v>
      </c>
      <c r="D86" s="22" t="s">
        <v>32</v>
      </c>
      <c r="E86" s="23"/>
      <c r="F86" s="24"/>
      <c r="G86" s="24"/>
      <c r="H86" s="25"/>
      <c r="I86" s="19">
        <v>0</v>
      </c>
      <c r="J86" s="21"/>
      <c r="K86" s="39"/>
      <c r="L86" s="19">
        <f t="shared" si="17"/>
        <v>3486.0441343129642</v>
      </c>
      <c r="M86" s="20">
        <f t="shared" si="18"/>
        <v>0</v>
      </c>
      <c r="N86" s="20">
        <f t="shared" si="19"/>
        <v>0</v>
      </c>
      <c r="O86" s="19">
        <f t="shared" si="20"/>
        <v>3486.0441343129642</v>
      </c>
    </row>
    <row r="87" spans="2:15" x14ac:dyDescent="0.3">
      <c r="B87" s="126">
        <f t="shared" si="15"/>
        <v>81</v>
      </c>
      <c r="C87" s="113">
        <f t="shared" si="16"/>
        <v>45372</v>
      </c>
      <c r="D87" s="16" t="s">
        <v>33</v>
      </c>
      <c r="E87" s="7" t="s">
        <v>177</v>
      </c>
      <c r="F87" s="2" t="s">
        <v>14</v>
      </c>
      <c r="G87" s="2" t="s">
        <v>35</v>
      </c>
      <c r="H87" s="3">
        <v>2.2799999999999998</v>
      </c>
      <c r="I87" s="6">
        <f>O83/10</f>
        <v>348.60441343129639</v>
      </c>
      <c r="J87" s="8" t="s">
        <v>25</v>
      </c>
      <c r="K87" s="38" t="s">
        <v>9</v>
      </c>
      <c r="L87" s="6">
        <f t="shared" si="17"/>
        <v>3486.0441343129642</v>
      </c>
      <c r="M87" s="5">
        <f t="shared" si="18"/>
        <v>446.21364919205934</v>
      </c>
      <c r="N87" s="5">
        <f t="shared" si="19"/>
        <v>8.9242729838411865</v>
      </c>
      <c r="O87" s="6">
        <f t="shared" si="20"/>
        <v>3923.3335105211822</v>
      </c>
    </row>
    <row r="88" spans="2:15" x14ac:dyDescent="0.3">
      <c r="B88" s="126">
        <f t="shared" si="15"/>
        <v>82</v>
      </c>
      <c r="C88" s="113">
        <f t="shared" si="16"/>
        <v>45373</v>
      </c>
      <c r="D88" s="16" t="s">
        <v>178</v>
      </c>
      <c r="E88" s="7" t="s">
        <v>179</v>
      </c>
      <c r="F88" s="2" t="s">
        <v>11</v>
      </c>
      <c r="G88" s="2" t="s">
        <v>12</v>
      </c>
      <c r="H88" s="3">
        <v>2.06</v>
      </c>
      <c r="I88" s="6">
        <f>O87/10</f>
        <v>392.33335105211825</v>
      </c>
      <c r="J88" s="8" t="s">
        <v>121</v>
      </c>
      <c r="K88" s="38" t="s">
        <v>22</v>
      </c>
      <c r="L88" s="6">
        <f t="shared" si="17"/>
        <v>3923.3335105211822</v>
      </c>
      <c r="M88" s="5">
        <f t="shared" si="18"/>
        <v>-392.33335105211825</v>
      </c>
      <c r="N88" s="5">
        <f t="shared" si="19"/>
        <v>0</v>
      </c>
      <c r="O88" s="6">
        <f t="shared" si="20"/>
        <v>3531.0001594690639</v>
      </c>
    </row>
    <row r="89" spans="2:15" x14ac:dyDescent="0.3">
      <c r="B89" s="126">
        <f t="shared" si="15"/>
        <v>83</v>
      </c>
      <c r="C89" s="113">
        <f t="shared" si="16"/>
        <v>45374</v>
      </c>
      <c r="D89" s="16" t="s">
        <v>178</v>
      </c>
      <c r="E89" s="7" t="s">
        <v>180</v>
      </c>
      <c r="F89" s="2" t="s">
        <v>11</v>
      </c>
      <c r="G89" s="2" t="s">
        <v>12</v>
      </c>
      <c r="H89" s="3">
        <v>1.94</v>
      </c>
      <c r="I89" s="6">
        <f>O88/10</f>
        <v>353.10001594690641</v>
      </c>
      <c r="J89" s="8" t="s">
        <v>36</v>
      </c>
      <c r="K89" s="38" t="s">
        <v>22</v>
      </c>
      <c r="L89" s="6">
        <f t="shared" si="17"/>
        <v>3531.0001594690639</v>
      </c>
      <c r="M89" s="5">
        <f t="shared" si="18"/>
        <v>-353.10001594690641</v>
      </c>
      <c r="N89" s="5">
        <f t="shared" si="19"/>
        <v>0</v>
      </c>
      <c r="O89" s="6">
        <f t="shared" si="20"/>
        <v>3177.9001435221576</v>
      </c>
    </row>
    <row r="90" spans="2:15" x14ac:dyDescent="0.3">
      <c r="B90" s="126">
        <f t="shared" si="15"/>
        <v>84</v>
      </c>
      <c r="C90" s="114">
        <f t="shared" si="16"/>
        <v>45375</v>
      </c>
      <c r="D90" s="22" t="s">
        <v>32</v>
      </c>
      <c r="E90" s="23" t="s">
        <v>181</v>
      </c>
      <c r="F90" s="24"/>
      <c r="G90" s="24"/>
      <c r="H90" s="25"/>
      <c r="I90" s="19">
        <v>0</v>
      </c>
      <c r="J90" s="21"/>
      <c r="K90" s="39"/>
      <c r="L90" s="19">
        <f t="shared" si="17"/>
        <v>3177.9001435221576</v>
      </c>
      <c r="M90" s="20">
        <f t="shared" si="18"/>
        <v>0</v>
      </c>
      <c r="N90" s="20">
        <f t="shared" si="19"/>
        <v>0</v>
      </c>
      <c r="O90" s="19">
        <f t="shared" si="20"/>
        <v>3177.9001435221576</v>
      </c>
    </row>
    <row r="91" spans="2:15" x14ac:dyDescent="0.3">
      <c r="B91" s="126">
        <f t="shared" si="16"/>
        <v>85</v>
      </c>
      <c r="C91" s="113">
        <f t="shared" si="16"/>
        <v>45376</v>
      </c>
      <c r="D91" s="16" t="s">
        <v>178</v>
      </c>
      <c r="E91" s="7" t="s">
        <v>182</v>
      </c>
      <c r="F91" s="2" t="s">
        <v>16</v>
      </c>
      <c r="G91" s="2" t="s">
        <v>183</v>
      </c>
      <c r="H91" s="3">
        <v>1.9</v>
      </c>
      <c r="I91" s="6">
        <f>O89/10</f>
        <v>317.79001435221574</v>
      </c>
      <c r="J91" s="4" t="s">
        <v>31</v>
      </c>
      <c r="K91" s="38" t="s">
        <v>38</v>
      </c>
      <c r="L91" s="6">
        <f t="shared" si="17"/>
        <v>3177.9001435221576</v>
      </c>
      <c r="M91" s="5">
        <v>0</v>
      </c>
      <c r="N91" s="5">
        <f t="shared" si="19"/>
        <v>0</v>
      </c>
      <c r="O91" s="6">
        <f t="shared" si="20"/>
        <v>3177.9001435221576</v>
      </c>
    </row>
    <row r="92" spans="2:15" x14ac:dyDescent="0.3">
      <c r="B92" s="126">
        <f t="shared" si="16"/>
        <v>86</v>
      </c>
      <c r="C92" s="113">
        <f t="shared" si="16"/>
        <v>45377</v>
      </c>
      <c r="D92" s="16" t="s">
        <v>33</v>
      </c>
      <c r="E92" s="7" t="s">
        <v>184</v>
      </c>
      <c r="F92" s="2" t="s">
        <v>11</v>
      </c>
      <c r="G92" s="2" t="s">
        <v>12</v>
      </c>
      <c r="H92" s="3">
        <v>2.2000000000000002</v>
      </c>
      <c r="I92" s="6">
        <f>O91/10</f>
        <v>317.79001435221574</v>
      </c>
      <c r="J92" s="8" t="s">
        <v>41</v>
      </c>
      <c r="K92" s="38" t="s">
        <v>9</v>
      </c>
      <c r="L92" s="6">
        <f t="shared" si="17"/>
        <v>3177.9001435221576</v>
      </c>
      <c r="M92" s="5">
        <f t="shared" si="18"/>
        <v>381.34801722265894</v>
      </c>
      <c r="N92" s="5">
        <f t="shared" si="19"/>
        <v>7.6269603444531784</v>
      </c>
      <c r="O92" s="6">
        <f t="shared" si="20"/>
        <v>3551.6212004003637</v>
      </c>
    </row>
    <row r="93" spans="2:15" x14ac:dyDescent="0.3">
      <c r="B93" s="126">
        <f t="shared" si="16"/>
        <v>87</v>
      </c>
      <c r="C93" s="114">
        <f t="shared" si="16"/>
        <v>45378</v>
      </c>
      <c r="D93" s="22" t="s">
        <v>32</v>
      </c>
      <c r="E93" s="23" t="s">
        <v>181</v>
      </c>
      <c r="F93" s="24"/>
      <c r="G93" s="24"/>
      <c r="H93" s="25"/>
      <c r="I93" s="19">
        <v>0</v>
      </c>
      <c r="J93" s="21"/>
      <c r="K93" s="39"/>
      <c r="L93" s="19">
        <f t="shared" si="17"/>
        <v>3551.6212004003637</v>
      </c>
      <c r="M93" s="20">
        <f t="shared" si="18"/>
        <v>0</v>
      </c>
      <c r="N93" s="20">
        <f t="shared" si="19"/>
        <v>0</v>
      </c>
      <c r="O93" s="19">
        <f t="shared" si="20"/>
        <v>3551.6212004003637</v>
      </c>
    </row>
    <row r="94" spans="2:15" x14ac:dyDescent="0.3">
      <c r="B94" s="126">
        <f t="shared" si="16"/>
        <v>88</v>
      </c>
      <c r="C94" s="114">
        <f t="shared" si="16"/>
        <v>45379</v>
      </c>
      <c r="D94" s="22" t="s">
        <v>32</v>
      </c>
      <c r="E94" s="23" t="s">
        <v>181</v>
      </c>
      <c r="F94" s="24"/>
      <c r="G94" s="24"/>
      <c r="H94" s="25"/>
      <c r="I94" s="19">
        <v>0</v>
      </c>
      <c r="J94" s="21"/>
      <c r="K94" s="39"/>
      <c r="L94" s="19">
        <f t="shared" si="17"/>
        <v>3551.6212004003637</v>
      </c>
      <c r="M94" s="20">
        <f t="shared" si="18"/>
        <v>0</v>
      </c>
      <c r="N94" s="20">
        <f t="shared" si="19"/>
        <v>0</v>
      </c>
      <c r="O94" s="19">
        <f t="shared" si="20"/>
        <v>3551.6212004003637</v>
      </c>
    </row>
    <row r="95" spans="2:15" x14ac:dyDescent="0.3">
      <c r="B95" s="126">
        <f t="shared" si="16"/>
        <v>89</v>
      </c>
      <c r="C95" s="113">
        <f t="shared" si="16"/>
        <v>45380</v>
      </c>
      <c r="D95" s="16" t="s">
        <v>42</v>
      </c>
      <c r="E95" s="7" t="s">
        <v>185</v>
      </c>
      <c r="F95" s="2" t="s">
        <v>108</v>
      </c>
      <c r="G95" s="2" t="s">
        <v>186</v>
      </c>
      <c r="H95" s="3">
        <v>1.5</v>
      </c>
      <c r="I95" s="6">
        <f>O92/10</f>
        <v>355.16212004003637</v>
      </c>
      <c r="J95" s="4" t="s">
        <v>36</v>
      </c>
      <c r="K95" s="38" t="s">
        <v>9</v>
      </c>
      <c r="L95" s="6">
        <f t="shared" si="17"/>
        <v>3551.6212004003637</v>
      </c>
      <c r="M95" s="5">
        <f t="shared" si="18"/>
        <v>177.58106002001819</v>
      </c>
      <c r="N95" s="5">
        <f t="shared" si="19"/>
        <v>3.5516212004003638</v>
      </c>
      <c r="O95" s="6">
        <f t="shared" si="20"/>
        <v>3725.6506392199817</v>
      </c>
    </row>
    <row r="96" spans="2:15" x14ac:dyDescent="0.3">
      <c r="B96" s="126">
        <f t="shared" si="16"/>
        <v>90</v>
      </c>
      <c r="C96" s="113">
        <f t="shared" si="16"/>
        <v>45381</v>
      </c>
      <c r="D96" s="16" t="s">
        <v>10</v>
      </c>
      <c r="E96" s="7" t="s">
        <v>187</v>
      </c>
      <c r="F96" s="2" t="s">
        <v>14</v>
      </c>
      <c r="G96" s="2" t="s">
        <v>162</v>
      </c>
      <c r="H96" s="3">
        <v>1.68</v>
      </c>
      <c r="I96" s="6">
        <f t="shared" ref="I96:I102" si="21">O95/10</f>
        <v>372.56506392199816</v>
      </c>
      <c r="J96" s="4" t="s">
        <v>21</v>
      </c>
      <c r="K96" s="38" t="s">
        <v>9</v>
      </c>
      <c r="L96" s="6">
        <f t="shared" si="17"/>
        <v>3725.6506392199817</v>
      </c>
      <c r="M96" s="5">
        <f t="shared" si="18"/>
        <v>253.34424346695872</v>
      </c>
      <c r="N96" s="5">
        <f t="shared" si="19"/>
        <v>5.0668848693391739</v>
      </c>
      <c r="O96" s="6">
        <f t="shared" si="20"/>
        <v>3973.9279978176014</v>
      </c>
    </row>
    <row r="97" spans="2:15" x14ac:dyDescent="0.3">
      <c r="B97" s="126">
        <f t="shared" si="16"/>
        <v>91</v>
      </c>
      <c r="C97" s="113">
        <f t="shared" si="16"/>
        <v>45382</v>
      </c>
      <c r="D97" s="16" t="s">
        <v>10</v>
      </c>
      <c r="E97" s="7" t="s">
        <v>188</v>
      </c>
      <c r="F97" s="2" t="s">
        <v>18</v>
      </c>
      <c r="G97" s="2" t="s">
        <v>60</v>
      </c>
      <c r="H97" s="3">
        <v>1.86</v>
      </c>
      <c r="I97" s="6">
        <f t="shared" si="21"/>
        <v>397.39279978176012</v>
      </c>
      <c r="J97" s="4" t="s">
        <v>29</v>
      </c>
      <c r="K97" s="38" t="s">
        <v>9</v>
      </c>
      <c r="L97" s="6">
        <f t="shared" si="17"/>
        <v>3973.9279978176014</v>
      </c>
      <c r="M97" s="5">
        <f t="shared" si="18"/>
        <v>341.75780781231373</v>
      </c>
      <c r="N97" s="5">
        <f t="shared" si="19"/>
        <v>6.8351561562462742</v>
      </c>
      <c r="O97" s="6">
        <f t="shared" si="20"/>
        <v>4308.8506494736694</v>
      </c>
    </row>
    <row r="98" spans="2:15" x14ac:dyDescent="0.3">
      <c r="B98" s="126">
        <f t="shared" si="16"/>
        <v>92</v>
      </c>
      <c r="C98" s="113">
        <f t="shared" si="16"/>
        <v>45383</v>
      </c>
      <c r="D98" s="16" t="s">
        <v>42</v>
      </c>
      <c r="E98" s="7" t="s">
        <v>189</v>
      </c>
      <c r="F98" s="2" t="s">
        <v>16</v>
      </c>
      <c r="G98" s="2" t="s">
        <v>190</v>
      </c>
      <c r="H98" s="3">
        <v>1.71</v>
      </c>
      <c r="I98" s="6">
        <f t="shared" si="21"/>
        <v>430.88506494736691</v>
      </c>
      <c r="J98" s="8" t="s">
        <v>50</v>
      </c>
      <c r="K98" s="38" t="s">
        <v>9</v>
      </c>
      <c r="L98" s="6">
        <f t="shared" si="17"/>
        <v>4308.8506494736694</v>
      </c>
      <c r="M98" s="5">
        <f t="shared" si="18"/>
        <v>305.92839611263048</v>
      </c>
      <c r="N98" s="5">
        <f t="shared" si="19"/>
        <v>6.1185679222526099</v>
      </c>
      <c r="O98" s="6">
        <f t="shared" si="20"/>
        <v>4608.660477664047</v>
      </c>
    </row>
    <row r="99" spans="2:15" x14ac:dyDescent="0.3">
      <c r="B99" s="126">
        <f t="shared" si="16"/>
        <v>93</v>
      </c>
      <c r="C99" s="113">
        <f t="shared" si="16"/>
        <v>45384</v>
      </c>
      <c r="D99" s="16" t="s">
        <v>10</v>
      </c>
      <c r="E99" s="7" t="s">
        <v>191</v>
      </c>
      <c r="F99" s="2" t="s">
        <v>16</v>
      </c>
      <c r="G99" s="2" t="s">
        <v>192</v>
      </c>
      <c r="H99" s="3">
        <v>1.74</v>
      </c>
      <c r="I99" s="6">
        <f t="shared" si="21"/>
        <v>460.86604776640468</v>
      </c>
      <c r="J99" s="8" t="s">
        <v>34</v>
      </c>
      <c r="K99" s="38" t="s">
        <v>9</v>
      </c>
      <c r="L99" s="6">
        <f t="shared" si="17"/>
        <v>4608.660477664047</v>
      </c>
      <c r="M99" s="5">
        <f t="shared" si="18"/>
        <v>341.04087534713943</v>
      </c>
      <c r="N99" s="5">
        <f t="shared" si="19"/>
        <v>6.820817506942789</v>
      </c>
      <c r="O99" s="6">
        <f t="shared" si="20"/>
        <v>4942.8805355042432</v>
      </c>
    </row>
    <row r="100" spans="2:15" x14ac:dyDescent="0.3">
      <c r="B100" s="126">
        <f t="shared" si="16"/>
        <v>94</v>
      </c>
      <c r="C100" s="113">
        <f t="shared" si="16"/>
        <v>45385</v>
      </c>
      <c r="D100" s="16" t="s">
        <v>10</v>
      </c>
      <c r="E100" s="7" t="s">
        <v>193</v>
      </c>
      <c r="F100" s="2" t="s">
        <v>16</v>
      </c>
      <c r="G100" s="2" t="s">
        <v>194</v>
      </c>
      <c r="H100" s="3">
        <v>1.8</v>
      </c>
      <c r="I100" s="6">
        <f t="shared" si="21"/>
        <v>494.28805355042431</v>
      </c>
      <c r="J100" s="8" t="s">
        <v>21</v>
      </c>
      <c r="K100" s="38" t="s">
        <v>22</v>
      </c>
      <c r="L100" s="6">
        <f t="shared" si="17"/>
        <v>4942.8805355042432</v>
      </c>
      <c r="M100" s="5">
        <f t="shared" si="18"/>
        <v>-494.28805355042431</v>
      </c>
      <c r="N100" s="5">
        <f t="shared" si="19"/>
        <v>0</v>
      </c>
      <c r="O100" s="6">
        <f t="shared" si="20"/>
        <v>4448.5924819538186</v>
      </c>
    </row>
    <row r="101" spans="2:15" x14ac:dyDescent="0.3">
      <c r="B101" s="126">
        <f t="shared" si="16"/>
        <v>95</v>
      </c>
      <c r="C101" s="113">
        <f t="shared" si="16"/>
        <v>45386</v>
      </c>
      <c r="D101" s="16" t="s">
        <v>10</v>
      </c>
      <c r="E101" s="7" t="s">
        <v>195</v>
      </c>
      <c r="F101" s="2" t="s">
        <v>11</v>
      </c>
      <c r="G101" s="2" t="s">
        <v>12</v>
      </c>
      <c r="H101" s="3">
        <v>2.08</v>
      </c>
      <c r="I101" s="6">
        <f t="shared" si="21"/>
        <v>444.85924819538184</v>
      </c>
      <c r="J101" s="8" t="s">
        <v>34</v>
      </c>
      <c r="K101" s="38" t="s">
        <v>9</v>
      </c>
      <c r="L101" s="6">
        <f t="shared" si="17"/>
        <v>4448.5924819538186</v>
      </c>
      <c r="M101" s="5">
        <f t="shared" si="18"/>
        <v>480.44798805101243</v>
      </c>
      <c r="N101" s="5">
        <f t="shared" si="19"/>
        <v>9.6089597610202482</v>
      </c>
      <c r="O101" s="6">
        <f t="shared" si="20"/>
        <v>4919.4315102438113</v>
      </c>
    </row>
    <row r="102" spans="2:15" x14ac:dyDescent="0.3">
      <c r="B102" s="126">
        <f t="shared" si="16"/>
        <v>96</v>
      </c>
      <c r="C102" s="113">
        <f t="shared" si="16"/>
        <v>45387</v>
      </c>
      <c r="D102" s="16" t="s">
        <v>13</v>
      </c>
      <c r="E102" s="7" t="s">
        <v>196</v>
      </c>
      <c r="F102" s="2" t="s">
        <v>14</v>
      </c>
      <c r="G102" s="2" t="s">
        <v>197</v>
      </c>
      <c r="H102" s="3">
        <v>1.82</v>
      </c>
      <c r="I102" s="6">
        <f t="shared" si="21"/>
        <v>491.94315102438111</v>
      </c>
      <c r="J102" s="8" t="s">
        <v>48</v>
      </c>
      <c r="K102" s="38" t="s">
        <v>22</v>
      </c>
      <c r="L102" s="6">
        <f t="shared" si="17"/>
        <v>4919.4315102438113</v>
      </c>
      <c r="M102" s="5">
        <f t="shared" si="18"/>
        <v>-491.94315102438111</v>
      </c>
      <c r="N102" s="5">
        <f t="shared" si="19"/>
        <v>0</v>
      </c>
      <c r="O102" s="6">
        <f t="shared" si="20"/>
        <v>4427.4883592194301</v>
      </c>
    </row>
    <row r="103" spans="2:15" x14ac:dyDescent="0.3">
      <c r="B103" s="126">
        <f t="shared" si="16"/>
        <v>97</v>
      </c>
      <c r="C103" s="113">
        <f t="shared" si="16"/>
        <v>45388</v>
      </c>
      <c r="D103" s="16" t="s">
        <v>10</v>
      </c>
      <c r="E103" s="7" t="s">
        <v>198</v>
      </c>
      <c r="F103" s="2" t="s">
        <v>53</v>
      </c>
      <c r="G103" s="2" t="s">
        <v>30</v>
      </c>
      <c r="H103" s="3">
        <v>1.5</v>
      </c>
      <c r="I103" s="6">
        <f t="shared" ref="I103:I109" si="22">O102/10</f>
        <v>442.748835921943</v>
      </c>
      <c r="J103" s="8" t="s">
        <v>45</v>
      </c>
      <c r="K103" s="38" t="s">
        <v>9</v>
      </c>
      <c r="L103" s="6">
        <f t="shared" si="17"/>
        <v>4427.4883592194301</v>
      </c>
      <c r="M103" s="5">
        <f t="shared" si="18"/>
        <v>221.3744179609715</v>
      </c>
      <c r="N103" s="5">
        <f t="shared" si="19"/>
        <v>4.4274883592194296</v>
      </c>
      <c r="O103" s="6">
        <f t="shared" si="20"/>
        <v>4644.4352888211815</v>
      </c>
    </row>
    <row r="104" spans="2:15" x14ac:dyDescent="0.3">
      <c r="B104" s="126">
        <f t="shared" si="16"/>
        <v>98</v>
      </c>
      <c r="C104" s="113">
        <f t="shared" si="16"/>
        <v>45389</v>
      </c>
      <c r="D104" s="16" t="s">
        <v>10</v>
      </c>
      <c r="E104" s="7" t="s">
        <v>199</v>
      </c>
      <c r="F104" s="2" t="s">
        <v>200</v>
      </c>
      <c r="G104" s="2" t="s">
        <v>201</v>
      </c>
      <c r="H104" s="3">
        <v>2</v>
      </c>
      <c r="I104" s="6">
        <f t="shared" si="22"/>
        <v>464.44352888211813</v>
      </c>
      <c r="J104" s="8" t="s">
        <v>37</v>
      </c>
      <c r="K104" s="38" t="s">
        <v>22</v>
      </c>
      <c r="L104" s="6">
        <f t="shared" si="17"/>
        <v>4644.4352888211815</v>
      </c>
      <c r="M104" s="5">
        <f t="shared" si="18"/>
        <v>-464.44352888211813</v>
      </c>
      <c r="N104" s="5">
        <f t="shared" si="19"/>
        <v>0</v>
      </c>
      <c r="O104" s="6">
        <f t="shared" si="20"/>
        <v>4179.9917599390637</v>
      </c>
    </row>
    <row r="105" spans="2:15" x14ac:dyDescent="0.3">
      <c r="B105" s="126">
        <f t="shared" si="16"/>
        <v>99</v>
      </c>
      <c r="C105" s="113">
        <f t="shared" si="16"/>
        <v>45390</v>
      </c>
      <c r="D105" s="16" t="s">
        <v>46</v>
      </c>
      <c r="E105" s="7" t="s">
        <v>202</v>
      </c>
      <c r="F105" s="2" t="s">
        <v>26</v>
      </c>
      <c r="G105" s="2" t="s">
        <v>27</v>
      </c>
      <c r="H105" s="3">
        <v>1.81</v>
      </c>
      <c r="I105" s="6">
        <f t="shared" si="22"/>
        <v>417.99917599390636</v>
      </c>
      <c r="J105" s="8" t="s">
        <v>25</v>
      </c>
      <c r="K105" s="38" t="s">
        <v>9</v>
      </c>
      <c r="L105" s="6">
        <f t="shared" si="17"/>
        <v>4179.9917599390637</v>
      </c>
      <c r="M105" s="5">
        <f t="shared" si="18"/>
        <v>338.57933255506418</v>
      </c>
      <c r="N105" s="5">
        <f t="shared" si="19"/>
        <v>6.7715866511012841</v>
      </c>
      <c r="O105" s="6">
        <f t="shared" si="20"/>
        <v>4511.7995058430261</v>
      </c>
    </row>
    <row r="106" spans="2:15" x14ac:dyDescent="0.3">
      <c r="B106" s="126">
        <f t="shared" si="16"/>
        <v>100</v>
      </c>
      <c r="C106" s="113">
        <f t="shared" si="16"/>
        <v>45391</v>
      </c>
      <c r="D106" s="16" t="s">
        <v>17</v>
      </c>
      <c r="E106" s="7" t="s">
        <v>203</v>
      </c>
      <c r="F106" s="2" t="s">
        <v>18</v>
      </c>
      <c r="G106" s="2" t="s">
        <v>19</v>
      </c>
      <c r="H106" s="3">
        <v>1.6</v>
      </c>
      <c r="I106" s="6">
        <f t="shared" si="22"/>
        <v>451.17995058430262</v>
      </c>
      <c r="J106" s="8" t="s">
        <v>52</v>
      </c>
      <c r="K106" s="38" t="s">
        <v>9</v>
      </c>
      <c r="L106" s="6">
        <f t="shared" si="17"/>
        <v>4511.7995058430261</v>
      </c>
      <c r="M106" s="5">
        <f t="shared" si="18"/>
        <v>270.7079703505816</v>
      </c>
      <c r="N106" s="5">
        <f t="shared" si="19"/>
        <v>5.4141594070116321</v>
      </c>
      <c r="O106" s="6">
        <f t="shared" si="20"/>
        <v>4777.093316786596</v>
      </c>
    </row>
    <row r="107" spans="2:15" x14ac:dyDescent="0.3">
      <c r="B107" s="126">
        <f t="shared" si="16"/>
        <v>101</v>
      </c>
      <c r="C107" s="113">
        <f t="shared" si="16"/>
        <v>45392</v>
      </c>
      <c r="D107" s="16" t="s">
        <v>17</v>
      </c>
      <c r="E107" s="7" t="s">
        <v>204</v>
      </c>
      <c r="F107" s="2" t="s">
        <v>14</v>
      </c>
      <c r="G107" s="2" t="s">
        <v>205</v>
      </c>
      <c r="H107" s="3">
        <v>1.85</v>
      </c>
      <c r="I107" s="6">
        <f t="shared" si="22"/>
        <v>477.70933167865962</v>
      </c>
      <c r="J107" s="8" t="s">
        <v>41</v>
      </c>
      <c r="K107" s="38" t="s">
        <v>9</v>
      </c>
      <c r="L107" s="6">
        <f t="shared" si="17"/>
        <v>4777.093316786596</v>
      </c>
      <c r="M107" s="5">
        <f t="shared" si="18"/>
        <v>406.05293192686071</v>
      </c>
      <c r="N107" s="5">
        <f t="shared" si="19"/>
        <v>8.1210586385372139</v>
      </c>
      <c r="O107" s="6">
        <f t="shared" si="20"/>
        <v>5175.0251900749199</v>
      </c>
    </row>
    <row r="108" spans="2:15" x14ac:dyDescent="0.3">
      <c r="B108" s="126">
        <f t="shared" si="16"/>
        <v>102</v>
      </c>
      <c r="C108" s="113">
        <f t="shared" si="16"/>
        <v>45393</v>
      </c>
      <c r="D108" s="16" t="s">
        <v>23</v>
      </c>
      <c r="E108" s="7" t="s">
        <v>206</v>
      </c>
      <c r="F108" s="2" t="s">
        <v>11</v>
      </c>
      <c r="G108" s="2" t="s">
        <v>12</v>
      </c>
      <c r="H108" s="3">
        <v>1.94</v>
      </c>
      <c r="I108" s="6">
        <f t="shared" si="22"/>
        <v>517.50251900749197</v>
      </c>
      <c r="J108" s="8" t="s">
        <v>36</v>
      </c>
      <c r="K108" s="38" t="s">
        <v>22</v>
      </c>
      <c r="L108" s="6">
        <f t="shared" si="17"/>
        <v>5175.0251900749199</v>
      </c>
      <c r="M108" s="5">
        <f t="shared" si="18"/>
        <v>-517.50251900749197</v>
      </c>
      <c r="N108" s="5">
        <f t="shared" si="19"/>
        <v>0</v>
      </c>
      <c r="O108" s="6">
        <f t="shared" si="20"/>
        <v>4657.5226710674278</v>
      </c>
    </row>
    <row r="109" spans="2:15" x14ac:dyDescent="0.3">
      <c r="B109" s="126">
        <f t="shared" si="16"/>
        <v>103</v>
      </c>
      <c r="C109" s="113">
        <f t="shared" si="16"/>
        <v>45394</v>
      </c>
      <c r="D109" s="16" t="s">
        <v>15</v>
      </c>
      <c r="E109" s="7" t="s">
        <v>207</v>
      </c>
      <c r="F109" s="2" t="s">
        <v>108</v>
      </c>
      <c r="G109" s="2" t="s">
        <v>208</v>
      </c>
      <c r="H109" s="3">
        <v>1.53</v>
      </c>
      <c r="I109" s="6">
        <f t="shared" si="22"/>
        <v>465.75226710674281</v>
      </c>
      <c r="J109" s="8" t="s">
        <v>41</v>
      </c>
      <c r="K109" s="38" t="s">
        <v>9</v>
      </c>
      <c r="L109" s="6">
        <f t="shared" si="17"/>
        <v>4657.5226710674278</v>
      </c>
      <c r="M109" s="5">
        <f t="shared" si="18"/>
        <v>246.84870156657371</v>
      </c>
      <c r="N109" s="5">
        <f t="shared" si="19"/>
        <v>4.9369740313314745</v>
      </c>
      <c r="O109" s="6">
        <f t="shared" si="20"/>
        <v>4899.4343986026697</v>
      </c>
    </row>
    <row r="110" spans="2:15" x14ac:dyDescent="0.3">
      <c r="B110" s="126">
        <f t="shared" si="16"/>
        <v>104</v>
      </c>
      <c r="C110" s="113">
        <f t="shared" si="16"/>
        <v>45395</v>
      </c>
      <c r="D110" s="16" t="s">
        <v>10</v>
      </c>
      <c r="E110" s="7" t="s">
        <v>210</v>
      </c>
      <c r="F110" s="2" t="s">
        <v>16</v>
      </c>
      <c r="G110" s="2" t="s">
        <v>211</v>
      </c>
      <c r="H110" s="3">
        <v>1.52</v>
      </c>
      <c r="I110" s="6">
        <f t="shared" ref="I110:I116" si="23">O109/10</f>
        <v>489.94343986026695</v>
      </c>
      <c r="J110" s="8" t="s">
        <v>37</v>
      </c>
      <c r="K110" s="38" t="s">
        <v>9</v>
      </c>
      <c r="L110" s="6">
        <f t="shared" si="17"/>
        <v>4899.4343986026697</v>
      </c>
      <c r="M110" s="5">
        <f t="shared" si="18"/>
        <v>254.77058872733883</v>
      </c>
      <c r="N110" s="5">
        <f t="shared" si="19"/>
        <v>5.0954117745467764</v>
      </c>
      <c r="O110" s="6">
        <f t="shared" si="20"/>
        <v>5149.1095755554616</v>
      </c>
    </row>
    <row r="111" spans="2:15" x14ac:dyDescent="0.3">
      <c r="B111" s="126">
        <f t="shared" si="16"/>
        <v>105</v>
      </c>
      <c r="C111" s="113">
        <f t="shared" si="16"/>
        <v>45396</v>
      </c>
      <c r="D111" s="16" t="s">
        <v>10</v>
      </c>
      <c r="E111" s="7" t="s">
        <v>212</v>
      </c>
      <c r="F111" s="2" t="s">
        <v>16</v>
      </c>
      <c r="G111" s="2" t="s">
        <v>213</v>
      </c>
      <c r="H111" s="3">
        <v>1.65</v>
      </c>
      <c r="I111" s="6">
        <f t="shared" si="23"/>
        <v>514.91095755554613</v>
      </c>
      <c r="J111" s="8" t="s">
        <v>43</v>
      </c>
      <c r="K111" s="38" t="s">
        <v>22</v>
      </c>
      <c r="L111" s="6">
        <f t="shared" si="17"/>
        <v>5149.1095755554616</v>
      </c>
      <c r="M111" s="5">
        <f t="shared" si="18"/>
        <v>-514.91095755554613</v>
      </c>
      <c r="N111" s="5">
        <f t="shared" si="19"/>
        <v>0</v>
      </c>
      <c r="O111" s="6">
        <f t="shared" si="20"/>
        <v>4634.1986179999158</v>
      </c>
    </row>
    <row r="112" spans="2:15" x14ac:dyDescent="0.3">
      <c r="B112" s="126">
        <f t="shared" si="16"/>
        <v>106</v>
      </c>
      <c r="C112" s="113">
        <f t="shared" si="16"/>
        <v>45397</v>
      </c>
      <c r="D112" s="16" t="s">
        <v>10</v>
      </c>
      <c r="E112" s="7" t="s">
        <v>214</v>
      </c>
      <c r="F112" s="2" t="s">
        <v>40</v>
      </c>
      <c r="G112" s="2" t="s">
        <v>30</v>
      </c>
      <c r="H112" s="3">
        <v>1.66</v>
      </c>
      <c r="I112" s="6">
        <f t="shared" si="23"/>
        <v>463.41986179999157</v>
      </c>
      <c r="J112" s="8" t="s">
        <v>219</v>
      </c>
      <c r="K112" s="38" t="s">
        <v>22</v>
      </c>
      <c r="L112" s="6">
        <f t="shared" si="17"/>
        <v>4634.1986179999158</v>
      </c>
      <c r="M112" s="5">
        <f t="shared" si="18"/>
        <v>-463.41986179999157</v>
      </c>
      <c r="N112" s="5">
        <f t="shared" si="19"/>
        <v>0</v>
      </c>
      <c r="O112" s="6">
        <f t="shared" si="20"/>
        <v>4170.7787561999239</v>
      </c>
    </row>
    <row r="113" spans="2:15" x14ac:dyDescent="0.3">
      <c r="B113" s="126">
        <f t="shared" si="16"/>
        <v>107</v>
      </c>
      <c r="C113" s="113">
        <f t="shared" si="16"/>
        <v>45398</v>
      </c>
      <c r="D113" s="16" t="s">
        <v>17</v>
      </c>
      <c r="E113" s="7" t="s">
        <v>215</v>
      </c>
      <c r="F113" s="2" t="s">
        <v>11</v>
      </c>
      <c r="G113" s="2" t="s">
        <v>12</v>
      </c>
      <c r="H113" s="3">
        <v>1.74</v>
      </c>
      <c r="I113" s="6">
        <f t="shared" si="23"/>
        <v>417.07787561999237</v>
      </c>
      <c r="J113" s="8" t="s">
        <v>47</v>
      </c>
      <c r="K113" s="38" t="s">
        <v>9</v>
      </c>
      <c r="L113" s="6">
        <f t="shared" si="17"/>
        <v>4170.7787561999239</v>
      </c>
      <c r="M113" s="5">
        <f t="shared" si="18"/>
        <v>308.63762795879433</v>
      </c>
      <c r="N113" s="5">
        <f t="shared" si="19"/>
        <v>6.1727525591758869</v>
      </c>
      <c r="O113" s="6">
        <f t="shared" si="20"/>
        <v>4473.2436315995419</v>
      </c>
    </row>
    <row r="114" spans="2:15" x14ac:dyDescent="0.3">
      <c r="B114" s="126">
        <f t="shared" si="16"/>
        <v>108</v>
      </c>
      <c r="C114" s="113">
        <f t="shared" si="16"/>
        <v>45399</v>
      </c>
      <c r="D114" s="16" t="s">
        <v>17</v>
      </c>
      <c r="E114" s="7" t="s">
        <v>216</v>
      </c>
      <c r="F114" s="2" t="s">
        <v>16</v>
      </c>
      <c r="G114" s="2" t="s">
        <v>217</v>
      </c>
      <c r="H114" s="3">
        <v>1.8</v>
      </c>
      <c r="I114" s="6">
        <f t="shared" si="23"/>
        <v>447.3243631599542</v>
      </c>
      <c r="J114" s="8" t="s">
        <v>31</v>
      </c>
      <c r="K114" s="38" t="s">
        <v>22</v>
      </c>
      <c r="L114" s="6">
        <f t="shared" si="17"/>
        <v>4473.2436315995419</v>
      </c>
      <c r="M114" s="5">
        <f t="shared" si="18"/>
        <v>-447.3243631599542</v>
      </c>
      <c r="N114" s="5">
        <f t="shared" si="19"/>
        <v>0</v>
      </c>
      <c r="O114" s="6">
        <f t="shared" si="20"/>
        <v>4025.9192684395875</v>
      </c>
    </row>
    <row r="115" spans="2:15" x14ac:dyDescent="0.3">
      <c r="B115" s="126">
        <f t="shared" si="16"/>
        <v>109</v>
      </c>
      <c r="C115" s="113">
        <f t="shared" si="16"/>
        <v>45400</v>
      </c>
      <c r="D115" s="16" t="s">
        <v>23</v>
      </c>
      <c r="E115" s="7" t="s">
        <v>218</v>
      </c>
      <c r="F115" s="2" t="s">
        <v>11</v>
      </c>
      <c r="G115" s="2" t="s">
        <v>12</v>
      </c>
      <c r="H115" s="3">
        <v>1.73</v>
      </c>
      <c r="I115" s="6">
        <f t="shared" si="23"/>
        <v>402.59192684395873</v>
      </c>
      <c r="J115" s="8" t="s">
        <v>48</v>
      </c>
      <c r="K115" s="38" t="s">
        <v>9</v>
      </c>
      <c r="L115" s="6">
        <f t="shared" si="17"/>
        <v>4025.9192684395875</v>
      </c>
      <c r="M115" s="5">
        <f t="shared" si="18"/>
        <v>293.89210659608989</v>
      </c>
      <c r="N115" s="5">
        <f t="shared" si="19"/>
        <v>5.8778421319217982</v>
      </c>
      <c r="O115" s="6">
        <f t="shared" si="20"/>
        <v>4313.9335329037549</v>
      </c>
    </row>
    <row r="116" spans="2:15" x14ac:dyDescent="0.3">
      <c r="B116" s="126">
        <f t="shared" si="16"/>
        <v>110</v>
      </c>
      <c r="C116" s="113">
        <f t="shared" si="16"/>
        <v>45401</v>
      </c>
      <c r="D116" s="16" t="s">
        <v>15</v>
      </c>
      <c r="E116" s="7" t="s">
        <v>220</v>
      </c>
      <c r="F116" s="2" t="s">
        <v>14</v>
      </c>
      <c r="G116" s="2" t="s">
        <v>120</v>
      </c>
      <c r="H116" s="3">
        <v>1.85</v>
      </c>
      <c r="I116" s="6">
        <f t="shared" si="23"/>
        <v>431.3933532903755</v>
      </c>
      <c r="J116" s="8" t="s">
        <v>31</v>
      </c>
      <c r="K116" s="3" t="s">
        <v>9</v>
      </c>
      <c r="L116" s="6">
        <f t="shared" si="17"/>
        <v>4313.9335329037549</v>
      </c>
      <c r="M116" s="5">
        <f t="shared" si="18"/>
        <v>366.68435029681922</v>
      </c>
      <c r="N116" s="5">
        <f t="shared" si="19"/>
        <v>7.3336870059363841</v>
      </c>
      <c r="O116" s="6">
        <f t="shared" si="20"/>
        <v>4673.2841961946378</v>
      </c>
    </row>
    <row r="117" spans="2:15" x14ac:dyDescent="0.3">
      <c r="B117" s="126">
        <f t="shared" si="16"/>
        <v>111</v>
      </c>
      <c r="C117" s="113">
        <f t="shared" si="16"/>
        <v>45402</v>
      </c>
      <c r="D117" s="16" t="s">
        <v>51</v>
      </c>
      <c r="E117" s="7" t="s">
        <v>221</v>
      </c>
      <c r="F117" s="2" t="s">
        <v>16</v>
      </c>
      <c r="G117" s="26" t="s">
        <v>222</v>
      </c>
      <c r="H117" s="3">
        <v>1.89</v>
      </c>
      <c r="I117" s="6">
        <f t="shared" ref="I117:I157" si="24">O116/10</f>
        <v>467.32841961946377</v>
      </c>
      <c r="J117" s="8" t="s">
        <v>31</v>
      </c>
      <c r="K117" s="3" t="s">
        <v>38</v>
      </c>
      <c r="L117" s="6">
        <f t="shared" si="17"/>
        <v>4673.2841961946378</v>
      </c>
      <c r="M117" s="5">
        <v>0</v>
      </c>
      <c r="N117" s="5">
        <f t="shared" si="19"/>
        <v>0</v>
      </c>
      <c r="O117" s="6">
        <f t="shared" si="20"/>
        <v>4673.2841961946378</v>
      </c>
    </row>
    <row r="118" spans="2:15" x14ac:dyDescent="0.3">
      <c r="B118" s="126">
        <f t="shared" si="16"/>
        <v>112</v>
      </c>
      <c r="C118" s="113">
        <f t="shared" si="16"/>
        <v>45403</v>
      </c>
      <c r="D118" s="16" t="s">
        <v>10</v>
      </c>
      <c r="E118" s="7" t="s">
        <v>105</v>
      </c>
      <c r="F118" s="2" t="s">
        <v>11</v>
      </c>
      <c r="G118" s="26" t="s">
        <v>12</v>
      </c>
      <c r="H118" s="3">
        <v>1.86</v>
      </c>
      <c r="I118" s="6">
        <f t="shared" si="24"/>
        <v>467.32841961946377</v>
      </c>
      <c r="J118" s="8" t="s">
        <v>54</v>
      </c>
      <c r="K118" s="3" t="s">
        <v>9</v>
      </c>
      <c r="L118" s="6">
        <f t="shared" si="17"/>
        <v>4673.2841961946378</v>
      </c>
      <c r="M118" s="5">
        <f t="shared" si="18"/>
        <v>401.90244087273891</v>
      </c>
      <c r="N118" s="5">
        <f t="shared" si="19"/>
        <v>8.0380488174547775</v>
      </c>
      <c r="O118" s="6">
        <f t="shared" si="20"/>
        <v>5067.1485882499219</v>
      </c>
    </row>
    <row r="119" spans="2:15" x14ac:dyDescent="0.3">
      <c r="B119" s="126">
        <f t="shared" si="16"/>
        <v>113</v>
      </c>
      <c r="C119" s="113">
        <f t="shared" si="16"/>
        <v>45404</v>
      </c>
      <c r="D119" s="16" t="s">
        <v>46</v>
      </c>
      <c r="E119" s="7" t="s">
        <v>223</v>
      </c>
      <c r="F119" s="2" t="s">
        <v>40</v>
      </c>
      <c r="G119" s="26" t="s">
        <v>30</v>
      </c>
      <c r="H119" s="3">
        <v>1.82</v>
      </c>
      <c r="I119" s="6">
        <f t="shared" si="24"/>
        <v>506.71485882499218</v>
      </c>
      <c r="J119" s="8" t="s">
        <v>25</v>
      </c>
      <c r="K119" s="3" t="s">
        <v>9</v>
      </c>
      <c r="L119" s="6">
        <f t="shared" si="17"/>
        <v>5067.1485882499219</v>
      </c>
      <c r="M119" s="5">
        <f t="shared" si="18"/>
        <v>415.5061842364936</v>
      </c>
      <c r="N119" s="5">
        <f t="shared" si="19"/>
        <v>8.3101236847298718</v>
      </c>
      <c r="O119" s="6">
        <f t="shared" si="20"/>
        <v>5474.3446488016862</v>
      </c>
    </row>
    <row r="120" spans="2:15" x14ac:dyDescent="0.3">
      <c r="B120" s="126">
        <f t="shared" si="16"/>
        <v>114</v>
      </c>
      <c r="C120" s="113">
        <f t="shared" si="16"/>
        <v>45405</v>
      </c>
      <c r="D120" s="16" t="s">
        <v>10</v>
      </c>
      <c r="E120" s="7" t="s">
        <v>225</v>
      </c>
      <c r="F120" s="2" t="s">
        <v>16</v>
      </c>
      <c r="G120" s="26" t="s">
        <v>63</v>
      </c>
      <c r="H120" s="27">
        <v>1.73</v>
      </c>
      <c r="I120" s="6">
        <f t="shared" si="24"/>
        <v>547.43446488016866</v>
      </c>
      <c r="J120" s="8" t="s">
        <v>87</v>
      </c>
      <c r="K120" s="3" t="s">
        <v>9</v>
      </c>
      <c r="L120" s="6">
        <f t="shared" si="17"/>
        <v>5474.3446488016862</v>
      </c>
      <c r="M120" s="5">
        <f t="shared" si="18"/>
        <v>399.62715936252312</v>
      </c>
      <c r="N120" s="5">
        <f t="shared" si="19"/>
        <v>7.9925431872504626</v>
      </c>
      <c r="O120" s="6">
        <f t="shared" si="20"/>
        <v>5865.9792649769588</v>
      </c>
    </row>
    <row r="121" spans="2:15" x14ac:dyDescent="0.3">
      <c r="B121" s="126">
        <f t="shared" si="16"/>
        <v>115</v>
      </c>
      <c r="C121" s="113">
        <f t="shared" si="16"/>
        <v>45406</v>
      </c>
      <c r="D121" s="16" t="s">
        <v>10</v>
      </c>
      <c r="E121" s="7" t="s">
        <v>226</v>
      </c>
      <c r="F121" s="2" t="s">
        <v>18</v>
      </c>
      <c r="G121" s="26" t="s">
        <v>19</v>
      </c>
      <c r="H121" s="27">
        <v>1.71</v>
      </c>
      <c r="I121" s="6">
        <f t="shared" si="24"/>
        <v>586.59792649769588</v>
      </c>
      <c r="J121" s="8" t="s">
        <v>21</v>
      </c>
      <c r="K121" s="3" t="s">
        <v>9</v>
      </c>
      <c r="L121" s="6">
        <f t="shared" si="17"/>
        <v>5865.9792649769588</v>
      </c>
      <c r="M121" s="5">
        <f t="shared" si="18"/>
        <v>416.48452781336408</v>
      </c>
      <c r="N121" s="5">
        <f t="shared" si="19"/>
        <v>8.3296905562672823</v>
      </c>
      <c r="O121" s="6">
        <f t="shared" si="20"/>
        <v>6274.1341022340557</v>
      </c>
    </row>
    <row r="122" spans="2:15" x14ac:dyDescent="0.3">
      <c r="B122" s="126">
        <f t="shared" si="16"/>
        <v>116</v>
      </c>
      <c r="C122" s="113">
        <f t="shared" si="16"/>
        <v>45407</v>
      </c>
      <c r="D122" s="16" t="s">
        <v>10</v>
      </c>
      <c r="E122" s="7" t="s">
        <v>227</v>
      </c>
      <c r="F122" s="2" t="s">
        <v>40</v>
      </c>
      <c r="G122" s="26" t="s">
        <v>30</v>
      </c>
      <c r="H122" s="27">
        <v>1.83</v>
      </c>
      <c r="I122" s="6">
        <f t="shared" si="24"/>
        <v>627.41341022340555</v>
      </c>
      <c r="J122" s="30" t="s">
        <v>230</v>
      </c>
      <c r="K122" s="3" t="s">
        <v>22</v>
      </c>
      <c r="L122" s="6">
        <f t="shared" si="17"/>
        <v>6274.1341022340557</v>
      </c>
      <c r="M122" s="5">
        <f t="shared" si="18"/>
        <v>-627.41341022340555</v>
      </c>
      <c r="N122" s="5">
        <f t="shared" si="19"/>
        <v>0</v>
      </c>
      <c r="O122" s="6">
        <f t="shared" si="20"/>
        <v>5646.7206920106501</v>
      </c>
    </row>
    <row r="123" spans="2:15" x14ac:dyDescent="0.3">
      <c r="B123" s="126">
        <f t="shared" si="16"/>
        <v>117</v>
      </c>
      <c r="C123" s="113">
        <f t="shared" si="16"/>
        <v>45408</v>
      </c>
      <c r="D123" s="16" t="s">
        <v>15</v>
      </c>
      <c r="E123" s="1" t="s">
        <v>228</v>
      </c>
      <c r="F123" s="2" t="s">
        <v>16</v>
      </c>
      <c r="G123" s="28" t="s">
        <v>229</v>
      </c>
      <c r="H123" s="29">
        <v>2.2599999999999998</v>
      </c>
      <c r="I123" s="6">
        <f t="shared" si="24"/>
        <v>564.67206920106503</v>
      </c>
      <c r="J123" s="31" t="s">
        <v>36</v>
      </c>
      <c r="K123" s="29" t="s">
        <v>9</v>
      </c>
      <c r="L123" s="6">
        <f t="shared" si="17"/>
        <v>5646.7206920106501</v>
      </c>
      <c r="M123" s="5">
        <f t="shared" si="18"/>
        <v>711.48680719334186</v>
      </c>
      <c r="N123" s="5">
        <f t="shared" si="19"/>
        <v>14.229736143866837</v>
      </c>
      <c r="O123" s="6">
        <f t="shared" si="20"/>
        <v>6343.9777630601247</v>
      </c>
    </row>
    <row r="124" spans="2:15" x14ac:dyDescent="0.3">
      <c r="B124" s="126">
        <f t="shared" si="16"/>
        <v>118</v>
      </c>
      <c r="C124" s="113">
        <f t="shared" si="16"/>
        <v>45409</v>
      </c>
      <c r="D124" s="16" t="s">
        <v>10</v>
      </c>
      <c r="E124" s="7" t="s">
        <v>231</v>
      </c>
      <c r="F124" s="2" t="s">
        <v>16</v>
      </c>
      <c r="G124" s="26" t="s">
        <v>232</v>
      </c>
      <c r="H124" s="3">
        <v>1.89</v>
      </c>
      <c r="I124" s="6">
        <f t="shared" si="24"/>
        <v>634.39777630601247</v>
      </c>
      <c r="J124" s="8" t="s">
        <v>31</v>
      </c>
      <c r="K124" s="3" t="s">
        <v>9</v>
      </c>
      <c r="L124" s="6">
        <f t="shared" si="17"/>
        <v>6343.9777630601247</v>
      </c>
      <c r="M124" s="5">
        <f t="shared" si="18"/>
        <v>564.61402091235107</v>
      </c>
      <c r="N124" s="5">
        <f t="shared" si="19"/>
        <v>11.292280418247021</v>
      </c>
      <c r="O124" s="6">
        <f t="shared" si="20"/>
        <v>6897.299503554229</v>
      </c>
    </row>
    <row r="125" spans="2:15" x14ac:dyDescent="0.3">
      <c r="B125" s="126">
        <f t="shared" si="16"/>
        <v>119</v>
      </c>
      <c r="C125" s="113">
        <f t="shared" si="16"/>
        <v>45410</v>
      </c>
      <c r="D125" s="16" t="s">
        <v>10</v>
      </c>
      <c r="E125" s="7" t="s">
        <v>233</v>
      </c>
      <c r="F125" s="2" t="s">
        <v>40</v>
      </c>
      <c r="G125" s="26" t="s">
        <v>30</v>
      </c>
      <c r="H125" s="3">
        <v>1.8</v>
      </c>
      <c r="I125" s="6">
        <f t="shared" si="24"/>
        <v>689.72995035542294</v>
      </c>
      <c r="J125" s="8" t="s">
        <v>20</v>
      </c>
      <c r="K125" s="3" t="s">
        <v>22</v>
      </c>
      <c r="L125" s="6">
        <f t="shared" si="17"/>
        <v>6897.299503554229</v>
      </c>
      <c r="M125" s="5">
        <f t="shared" si="18"/>
        <v>-689.72995035542294</v>
      </c>
      <c r="N125" s="5">
        <f t="shared" si="19"/>
        <v>0</v>
      </c>
      <c r="O125" s="6">
        <f t="shared" si="20"/>
        <v>6207.5695531988058</v>
      </c>
    </row>
    <row r="126" spans="2:15" x14ac:dyDescent="0.3">
      <c r="B126" s="126">
        <f t="shared" si="16"/>
        <v>120</v>
      </c>
      <c r="C126" s="113">
        <f t="shared" si="16"/>
        <v>45411</v>
      </c>
      <c r="D126" s="16" t="s">
        <v>15</v>
      </c>
      <c r="E126" s="7" t="s">
        <v>234</v>
      </c>
      <c r="F126" s="2" t="s">
        <v>11</v>
      </c>
      <c r="G126" s="26" t="s">
        <v>12</v>
      </c>
      <c r="H126" s="3">
        <v>2.04</v>
      </c>
      <c r="I126" s="6">
        <f t="shared" si="24"/>
        <v>620.7569553198806</v>
      </c>
      <c r="J126" s="8" t="s">
        <v>59</v>
      </c>
      <c r="K126" s="3" t="s">
        <v>9</v>
      </c>
      <c r="L126" s="6">
        <f t="shared" si="17"/>
        <v>6207.5695531988058</v>
      </c>
      <c r="M126" s="5">
        <f t="shared" si="18"/>
        <v>645.5872335326759</v>
      </c>
      <c r="N126" s="5">
        <f t="shared" si="19"/>
        <v>12.911744670653517</v>
      </c>
      <c r="O126" s="6">
        <f t="shared" si="20"/>
        <v>6840.2450420608284</v>
      </c>
    </row>
    <row r="127" spans="2:15" x14ac:dyDescent="0.3">
      <c r="B127" s="126">
        <f t="shared" si="16"/>
        <v>121</v>
      </c>
      <c r="C127" s="113">
        <f t="shared" si="16"/>
        <v>45412</v>
      </c>
      <c r="D127" s="16" t="s">
        <v>17</v>
      </c>
      <c r="E127" s="7" t="s">
        <v>236</v>
      </c>
      <c r="F127" s="2" t="s">
        <v>224</v>
      </c>
      <c r="G127" s="26" t="s">
        <v>30</v>
      </c>
      <c r="H127" s="27">
        <v>2.34</v>
      </c>
      <c r="I127" s="6">
        <f t="shared" si="24"/>
        <v>684.02450420608284</v>
      </c>
      <c r="J127" s="8" t="s">
        <v>37</v>
      </c>
      <c r="K127" s="3" t="s">
        <v>22</v>
      </c>
      <c r="L127" s="6">
        <f t="shared" si="17"/>
        <v>6840.2450420608284</v>
      </c>
      <c r="M127" s="5">
        <f t="shared" si="18"/>
        <v>-684.02450420608284</v>
      </c>
      <c r="N127" s="5">
        <f t="shared" si="19"/>
        <v>0</v>
      </c>
      <c r="O127" s="6">
        <f t="shared" si="20"/>
        <v>6156.220537854746</v>
      </c>
    </row>
    <row r="128" spans="2:15" x14ac:dyDescent="0.3">
      <c r="B128" s="126">
        <f t="shared" si="16"/>
        <v>122</v>
      </c>
      <c r="C128" s="113">
        <f t="shared" si="16"/>
        <v>45413</v>
      </c>
      <c r="D128" s="16" t="s">
        <v>17</v>
      </c>
      <c r="E128" s="7" t="s">
        <v>237</v>
      </c>
      <c r="F128" s="2" t="s">
        <v>16</v>
      </c>
      <c r="G128" s="26" t="s">
        <v>238</v>
      </c>
      <c r="H128" s="27">
        <v>2.1800000000000002</v>
      </c>
      <c r="I128" s="6">
        <f t="shared" si="24"/>
        <v>615.62205378547458</v>
      </c>
      <c r="J128" s="8" t="s">
        <v>31</v>
      </c>
      <c r="K128" s="3" t="s">
        <v>9</v>
      </c>
      <c r="L128" s="6">
        <f t="shared" si="17"/>
        <v>6156.220537854746</v>
      </c>
      <c r="M128" s="5">
        <f t="shared" si="18"/>
        <v>726.43402346686014</v>
      </c>
      <c r="N128" s="5">
        <f t="shared" si="19"/>
        <v>14.528680469337203</v>
      </c>
      <c r="O128" s="6">
        <f t="shared" si="20"/>
        <v>6868.1258808522689</v>
      </c>
    </row>
    <row r="129" spans="2:15" x14ac:dyDescent="0.3">
      <c r="B129" s="126">
        <f t="shared" si="16"/>
        <v>123</v>
      </c>
      <c r="C129" s="113">
        <f t="shared" si="16"/>
        <v>45414</v>
      </c>
      <c r="D129" s="16" t="s">
        <v>23</v>
      </c>
      <c r="E129" s="7" t="s">
        <v>239</v>
      </c>
      <c r="F129" s="2" t="s">
        <v>16</v>
      </c>
      <c r="G129" s="26" t="s">
        <v>240</v>
      </c>
      <c r="H129" s="27">
        <v>1.84</v>
      </c>
      <c r="I129" s="6">
        <f t="shared" si="24"/>
        <v>686.81258808522693</v>
      </c>
      <c r="J129" s="30" t="s">
        <v>43</v>
      </c>
      <c r="K129" s="3" t="s">
        <v>22</v>
      </c>
      <c r="L129" s="6">
        <f t="shared" si="17"/>
        <v>6868.1258808522689</v>
      </c>
      <c r="M129" s="5">
        <f t="shared" si="18"/>
        <v>-686.81258808522693</v>
      </c>
      <c r="N129" s="5">
        <f t="shared" si="19"/>
        <v>0</v>
      </c>
      <c r="O129" s="6">
        <f t="shared" si="20"/>
        <v>6181.3132927670422</v>
      </c>
    </row>
    <row r="130" spans="2:15" x14ac:dyDescent="0.3">
      <c r="B130" s="126">
        <f t="shared" si="16"/>
        <v>124</v>
      </c>
      <c r="C130" s="113">
        <f t="shared" si="16"/>
        <v>45415</v>
      </c>
      <c r="D130" s="16" t="s">
        <v>10</v>
      </c>
      <c r="E130" s="1" t="s">
        <v>241</v>
      </c>
      <c r="F130" s="2" t="s">
        <v>16</v>
      </c>
      <c r="G130" s="28" t="s">
        <v>232</v>
      </c>
      <c r="H130" s="29">
        <v>1.97</v>
      </c>
      <c r="I130" s="6">
        <f t="shared" si="24"/>
        <v>618.13132927670426</v>
      </c>
      <c r="J130" s="31" t="s">
        <v>48</v>
      </c>
      <c r="K130" s="29" t="s">
        <v>38</v>
      </c>
      <c r="L130" s="6">
        <f t="shared" si="17"/>
        <v>6181.3132927670422</v>
      </c>
      <c r="M130" s="5">
        <v>0</v>
      </c>
      <c r="N130" s="5">
        <f t="shared" si="19"/>
        <v>0</v>
      </c>
      <c r="O130" s="6">
        <f t="shared" si="20"/>
        <v>6181.3132927670422</v>
      </c>
    </row>
    <row r="131" spans="2:15" x14ac:dyDescent="0.3">
      <c r="B131" s="126">
        <f t="shared" si="16"/>
        <v>125</v>
      </c>
      <c r="C131" s="113">
        <f t="shared" si="16"/>
        <v>45416</v>
      </c>
      <c r="D131" s="16" t="s">
        <v>10</v>
      </c>
      <c r="E131" s="7" t="s">
        <v>244</v>
      </c>
      <c r="F131" s="2" t="s">
        <v>11</v>
      </c>
      <c r="G131" s="26" t="s">
        <v>12</v>
      </c>
      <c r="H131" s="3">
        <v>2.2000000000000002</v>
      </c>
      <c r="I131" s="6">
        <f t="shared" si="24"/>
        <v>618.13132927670426</v>
      </c>
      <c r="J131" s="8" t="s">
        <v>62</v>
      </c>
      <c r="K131" s="3" t="s">
        <v>9</v>
      </c>
      <c r="L131" s="6">
        <f t="shared" si="17"/>
        <v>6181.3132927670422</v>
      </c>
      <c r="M131" s="5">
        <f t="shared" si="18"/>
        <v>741.75759513204525</v>
      </c>
      <c r="N131" s="5">
        <f t="shared" si="19"/>
        <v>14.835151902640906</v>
      </c>
      <c r="O131" s="6">
        <f t="shared" si="20"/>
        <v>6908.2357359964462</v>
      </c>
    </row>
    <row r="132" spans="2:15" x14ac:dyDescent="0.3">
      <c r="B132" s="126">
        <f t="shared" si="16"/>
        <v>126</v>
      </c>
      <c r="C132" s="113">
        <f t="shared" si="16"/>
        <v>45417</v>
      </c>
      <c r="D132" s="16" t="s">
        <v>10</v>
      </c>
      <c r="E132" s="7" t="s">
        <v>245</v>
      </c>
      <c r="F132" s="2" t="s">
        <v>16</v>
      </c>
      <c r="G132" s="26" t="s">
        <v>314</v>
      </c>
      <c r="H132" s="3">
        <v>1.52</v>
      </c>
      <c r="I132" s="6">
        <f t="shared" si="24"/>
        <v>690.82357359964465</v>
      </c>
      <c r="J132" s="8" t="s">
        <v>59</v>
      </c>
      <c r="K132" s="3" t="s">
        <v>38</v>
      </c>
      <c r="L132" s="6">
        <f t="shared" si="17"/>
        <v>6908.2357359964462</v>
      </c>
      <c r="M132" s="5">
        <v>0</v>
      </c>
      <c r="N132" s="5">
        <f t="shared" si="19"/>
        <v>0</v>
      </c>
      <c r="O132" s="6">
        <f t="shared" si="20"/>
        <v>6908.2357359964462</v>
      </c>
    </row>
    <row r="133" spans="2:15" x14ac:dyDescent="0.3">
      <c r="B133" s="126">
        <f t="shared" si="16"/>
        <v>127</v>
      </c>
      <c r="C133" s="113">
        <f t="shared" si="16"/>
        <v>45418</v>
      </c>
      <c r="D133" s="16" t="s">
        <v>10</v>
      </c>
      <c r="E133" s="7" t="s">
        <v>246</v>
      </c>
      <c r="F133" s="2" t="s">
        <v>16</v>
      </c>
      <c r="G133" s="26" t="s">
        <v>247</v>
      </c>
      <c r="H133" s="3">
        <v>1.78</v>
      </c>
      <c r="I133" s="6">
        <f t="shared" si="24"/>
        <v>690.82357359964465</v>
      </c>
      <c r="J133" s="8" t="s">
        <v>121</v>
      </c>
      <c r="K133" s="3" t="s">
        <v>9</v>
      </c>
      <c r="L133" s="6">
        <f t="shared" si="17"/>
        <v>6908.2357359964462</v>
      </c>
      <c r="M133" s="5">
        <f t="shared" si="18"/>
        <v>538.84238740772287</v>
      </c>
      <c r="N133" s="5">
        <f t="shared" si="19"/>
        <v>10.776847748154458</v>
      </c>
      <c r="O133" s="6">
        <f t="shared" si="20"/>
        <v>7436.3012756560147</v>
      </c>
    </row>
    <row r="134" spans="2:15" x14ac:dyDescent="0.3">
      <c r="B134" s="126">
        <f t="shared" si="16"/>
        <v>128</v>
      </c>
      <c r="C134" s="113">
        <f t="shared" si="16"/>
        <v>45419</v>
      </c>
      <c r="D134" s="16" t="s">
        <v>17</v>
      </c>
      <c r="E134" s="7" t="s">
        <v>248</v>
      </c>
      <c r="F134" s="2" t="s">
        <v>16</v>
      </c>
      <c r="G134" s="26" t="s">
        <v>249</v>
      </c>
      <c r="H134" s="27">
        <v>1.8</v>
      </c>
      <c r="I134" s="6">
        <f t="shared" si="24"/>
        <v>743.63012756560147</v>
      </c>
      <c r="J134" s="8" t="s">
        <v>36</v>
      </c>
      <c r="K134" s="3" t="s">
        <v>9</v>
      </c>
      <c r="L134" s="6">
        <f t="shared" si="17"/>
        <v>7436.3012756560147</v>
      </c>
      <c r="M134" s="5">
        <f t="shared" si="18"/>
        <v>594.90410205248122</v>
      </c>
      <c r="N134" s="5">
        <f t="shared" si="19"/>
        <v>11.898082041049625</v>
      </c>
      <c r="O134" s="6">
        <f t="shared" si="20"/>
        <v>8019.3072956674459</v>
      </c>
    </row>
    <row r="135" spans="2:15" x14ac:dyDescent="0.3">
      <c r="B135" s="126">
        <f t="shared" si="16"/>
        <v>129</v>
      </c>
      <c r="C135" s="113">
        <f t="shared" si="16"/>
        <v>45420</v>
      </c>
      <c r="D135" s="16" t="s">
        <v>17</v>
      </c>
      <c r="E135" s="7" t="s">
        <v>250</v>
      </c>
      <c r="F135" s="2" t="s">
        <v>40</v>
      </c>
      <c r="G135" s="26" t="s">
        <v>30</v>
      </c>
      <c r="H135" s="27">
        <v>1.68</v>
      </c>
      <c r="I135" s="6">
        <f t="shared" si="24"/>
        <v>801.93072956674462</v>
      </c>
      <c r="J135" s="8" t="s">
        <v>41</v>
      </c>
      <c r="K135" s="3" t="s">
        <v>9</v>
      </c>
      <c r="L135" s="6">
        <f t="shared" si="17"/>
        <v>8019.3072956674459</v>
      </c>
      <c r="M135" s="5">
        <f t="shared" si="18"/>
        <v>545.31289610538624</v>
      </c>
      <c r="N135" s="5">
        <f t="shared" si="19"/>
        <v>10.906257922107725</v>
      </c>
      <c r="O135" s="6">
        <f t="shared" si="20"/>
        <v>8553.7139338507241</v>
      </c>
    </row>
    <row r="136" spans="2:15" x14ac:dyDescent="0.3">
      <c r="B136" s="126">
        <f t="shared" si="16"/>
        <v>130</v>
      </c>
      <c r="C136" s="113">
        <f t="shared" si="16"/>
        <v>45421</v>
      </c>
      <c r="D136" s="16" t="s">
        <v>23</v>
      </c>
      <c r="E136" s="7" t="s">
        <v>251</v>
      </c>
      <c r="F136" s="2" t="s">
        <v>224</v>
      </c>
      <c r="G136" s="26" t="s">
        <v>27</v>
      </c>
      <c r="H136" s="27">
        <v>1.6</v>
      </c>
      <c r="I136" s="6">
        <f t="shared" si="24"/>
        <v>855.37139338507245</v>
      </c>
      <c r="J136" s="30" t="s">
        <v>37</v>
      </c>
      <c r="K136" s="3" t="s">
        <v>9</v>
      </c>
      <c r="L136" s="6">
        <f t="shared" si="17"/>
        <v>8553.7139338507241</v>
      </c>
      <c r="M136" s="5">
        <f t="shared" si="18"/>
        <v>513.22283603104358</v>
      </c>
      <c r="N136" s="5">
        <f t="shared" si="19"/>
        <v>10.264456720620872</v>
      </c>
      <c r="O136" s="6">
        <f t="shared" si="20"/>
        <v>9056.672313161147</v>
      </c>
    </row>
    <row r="137" spans="2:15" x14ac:dyDescent="0.3">
      <c r="B137" s="126">
        <f t="shared" ref="B137:C160" si="25">B136+1</f>
        <v>131</v>
      </c>
      <c r="C137" s="113">
        <f t="shared" si="25"/>
        <v>45422</v>
      </c>
      <c r="D137" s="16" t="s">
        <v>15</v>
      </c>
      <c r="E137" s="1" t="s">
        <v>93</v>
      </c>
      <c r="F137" s="2" t="s">
        <v>224</v>
      </c>
      <c r="G137" s="28" t="s">
        <v>30</v>
      </c>
      <c r="H137" s="29">
        <v>2.12</v>
      </c>
      <c r="I137" s="6">
        <f t="shared" si="24"/>
        <v>905.66723131611468</v>
      </c>
      <c r="J137" s="31" t="s">
        <v>37</v>
      </c>
      <c r="K137" s="29" t="s">
        <v>22</v>
      </c>
      <c r="L137" s="6">
        <f t="shared" ref="L137:L200" si="26">O136</f>
        <v>9056.672313161147</v>
      </c>
      <c r="M137" s="5">
        <f t="shared" ref="M137:M200" si="27">IF(K137="w",(H137-1)*I137,-I137)</f>
        <v>-905.66723131611468</v>
      </c>
      <c r="N137" s="5">
        <f t="shared" ref="N137:N200" si="28">IF(K137="w",(M137/100*2),0)</f>
        <v>0</v>
      </c>
      <c r="O137" s="6">
        <f t="shared" ref="O137:O200" si="29">L137+M137-N137</f>
        <v>8151.0050818450327</v>
      </c>
    </row>
    <row r="138" spans="2:15" x14ac:dyDescent="0.3">
      <c r="B138" s="126">
        <f t="shared" si="25"/>
        <v>132</v>
      </c>
      <c r="C138" s="113">
        <f t="shared" si="25"/>
        <v>45423</v>
      </c>
      <c r="D138" s="16" t="s">
        <v>10</v>
      </c>
      <c r="E138" s="7" t="s">
        <v>252</v>
      </c>
      <c r="F138" s="2" t="s">
        <v>18</v>
      </c>
      <c r="G138" s="26" t="s">
        <v>19</v>
      </c>
      <c r="H138" s="3">
        <v>1.84</v>
      </c>
      <c r="I138" s="6">
        <f t="shared" si="24"/>
        <v>815.10050818450327</v>
      </c>
      <c r="J138" s="8" t="s">
        <v>20</v>
      </c>
      <c r="K138" s="3" t="s">
        <v>22</v>
      </c>
      <c r="L138" s="6">
        <f t="shared" si="26"/>
        <v>8151.0050818450327</v>
      </c>
      <c r="M138" s="5">
        <f t="shared" si="27"/>
        <v>-815.10050818450327</v>
      </c>
      <c r="N138" s="5">
        <f t="shared" si="28"/>
        <v>0</v>
      </c>
      <c r="O138" s="6">
        <f t="shared" si="29"/>
        <v>7335.9045736605294</v>
      </c>
    </row>
    <row r="139" spans="2:15" x14ac:dyDescent="0.3">
      <c r="B139" s="126">
        <f t="shared" si="25"/>
        <v>133</v>
      </c>
      <c r="C139" s="113">
        <f t="shared" si="25"/>
        <v>45424</v>
      </c>
      <c r="D139" s="18" t="s">
        <v>10</v>
      </c>
      <c r="E139" s="1" t="s">
        <v>253</v>
      </c>
      <c r="F139" s="2" t="s">
        <v>40</v>
      </c>
      <c r="G139" s="26" t="s">
        <v>30</v>
      </c>
      <c r="H139" s="3">
        <v>1.97</v>
      </c>
      <c r="I139" s="6">
        <f t="shared" si="24"/>
        <v>733.59045736605299</v>
      </c>
      <c r="J139" s="31" t="s">
        <v>36</v>
      </c>
      <c r="K139" s="3" t="s">
        <v>9</v>
      </c>
      <c r="L139" s="6">
        <f t="shared" si="26"/>
        <v>7335.9045736605294</v>
      </c>
      <c r="M139" s="5">
        <f t="shared" si="27"/>
        <v>711.58274364507133</v>
      </c>
      <c r="N139" s="5">
        <f t="shared" si="28"/>
        <v>14.231654872901427</v>
      </c>
      <c r="O139" s="6">
        <f t="shared" si="29"/>
        <v>8033.255662432699</v>
      </c>
    </row>
    <row r="140" spans="2:15" x14ac:dyDescent="0.3">
      <c r="B140" s="126">
        <f t="shared" si="25"/>
        <v>134</v>
      </c>
      <c r="C140" s="113">
        <f t="shared" si="25"/>
        <v>45425</v>
      </c>
      <c r="D140" s="16" t="s">
        <v>10</v>
      </c>
      <c r="E140" s="7" t="s">
        <v>254</v>
      </c>
      <c r="F140" s="2" t="s">
        <v>14</v>
      </c>
      <c r="G140" s="26" t="s">
        <v>156</v>
      </c>
      <c r="H140" s="3">
        <v>1.8</v>
      </c>
      <c r="I140" s="6">
        <f t="shared" si="24"/>
        <v>803.32556624326992</v>
      </c>
      <c r="J140" s="8" t="s">
        <v>52</v>
      </c>
      <c r="K140" s="3" t="s">
        <v>22</v>
      </c>
      <c r="L140" s="6">
        <f t="shared" si="26"/>
        <v>8033.255662432699</v>
      </c>
      <c r="M140" s="5">
        <f t="shared" si="27"/>
        <v>-803.32556624326992</v>
      </c>
      <c r="N140" s="5">
        <f t="shared" si="28"/>
        <v>0</v>
      </c>
      <c r="O140" s="6">
        <f t="shared" si="29"/>
        <v>7229.9300961894287</v>
      </c>
    </row>
    <row r="141" spans="2:15" x14ac:dyDescent="0.3">
      <c r="B141" s="126">
        <f t="shared" si="25"/>
        <v>135</v>
      </c>
      <c r="C141" s="113">
        <f t="shared" si="25"/>
        <v>45426</v>
      </c>
      <c r="D141" s="16" t="s">
        <v>10</v>
      </c>
      <c r="E141" s="7" t="s">
        <v>255</v>
      </c>
      <c r="F141" s="2" t="s">
        <v>40</v>
      </c>
      <c r="G141" s="28" t="s">
        <v>30</v>
      </c>
      <c r="H141" s="27">
        <v>2.2799999999999998</v>
      </c>
      <c r="I141" s="6">
        <f t="shared" si="24"/>
        <v>722.99300961894289</v>
      </c>
      <c r="J141" s="8" t="s">
        <v>43</v>
      </c>
      <c r="K141" s="3" t="s">
        <v>9</v>
      </c>
      <c r="L141" s="6">
        <f t="shared" si="26"/>
        <v>7229.9300961894287</v>
      </c>
      <c r="M141" s="5">
        <f t="shared" si="27"/>
        <v>925.43105231224672</v>
      </c>
      <c r="N141" s="5">
        <f t="shared" si="28"/>
        <v>18.508621046244933</v>
      </c>
      <c r="O141" s="6">
        <f t="shared" si="29"/>
        <v>8136.8525274554304</v>
      </c>
    </row>
    <row r="142" spans="2:15" x14ac:dyDescent="0.3">
      <c r="B142" s="126">
        <f t="shared" si="25"/>
        <v>136</v>
      </c>
      <c r="C142" s="113">
        <f t="shared" si="25"/>
        <v>45427</v>
      </c>
      <c r="D142" s="16" t="s">
        <v>10</v>
      </c>
      <c r="E142" s="7" t="s">
        <v>256</v>
      </c>
      <c r="F142" s="2" t="s">
        <v>16</v>
      </c>
      <c r="G142" s="26" t="s">
        <v>257</v>
      </c>
      <c r="H142" s="27">
        <v>2.1800000000000002</v>
      </c>
      <c r="I142" s="6">
        <f t="shared" si="24"/>
        <v>813.68525274554304</v>
      </c>
      <c r="J142" s="8" t="s">
        <v>43</v>
      </c>
      <c r="K142" s="3" t="s">
        <v>9</v>
      </c>
      <c r="L142" s="6">
        <f t="shared" si="26"/>
        <v>8136.8525274554304</v>
      </c>
      <c r="M142" s="5">
        <f t="shared" si="27"/>
        <v>960.14859823974086</v>
      </c>
      <c r="N142" s="5">
        <f t="shared" si="28"/>
        <v>19.202971964794816</v>
      </c>
      <c r="O142" s="6">
        <f t="shared" si="29"/>
        <v>9077.7981537303767</v>
      </c>
    </row>
    <row r="143" spans="2:15" x14ac:dyDescent="0.3">
      <c r="B143" s="126">
        <f t="shared" si="25"/>
        <v>137</v>
      </c>
      <c r="C143" s="113">
        <f t="shared" si="25"/>
        <v>45428</v>
      </c>
      <c r="D143" s="16" t="s">
        <v>42</v>
      </c>
      <c r="E143" s="7" t="s">
        <v>258</v>
      </c>
      <c r="F143" s="2" t="s">
        <v>224</v>
      </c>
      <c r="G143" s="28" t="s">
        <v>30</v>
      </c>
      <c r="H143" s="27">
        <v>2.08</v>
      </c>
      <c r="I143" s="6">
        <f t="shared" si="24"/>
        <v>907.77981537303765</v>
      </c>
      <c r="J143" s="30" t="s">
        <v>121</v>
      </c>
      <c r="K143" s="3" t="s">
        <v>22</v>
      </c>
      <c r="L143" s="6">
        <f t="shared" si="26"/>
        <v>9077.7981537303767</v>
      </c>
      <c r="M143" s="5">
        <f t="shared" si="27"/>
        <v>-907.77981537303765</v>
      </c>
      <c r="N143" s="5">
        <f t="shared" si="28"/>
        <v>0</v>
      </c>
      <c r="O143" s="6">
        <f t="shared" si="29"/>
        <v>8170.0183383573394</v>
      </c>
    </row>
    <row r="144" spans="2:15" x14ac:dyDescent="0.3">
      <c r="B144" s="126">
        <f t="shared" si="25"/>
        <v>138</v>
      </c>
      <c r="C144" s="113">
        <f t="shared" si="25"/>
        <v>45429</v>
      </c>
      <c r="D144" s="16" t="s">
        <v>42</v>
      </c>
      <c r="E144" s="1" t="s">
        <v>259</v>
      </c>
      <c r="F144" s="2" t="s">
        <v>224</v>
      </c>
      <c r="G144" s="28" t="s">
        <v>30</v>
      </c>
      <c r="H144" s="29">
        <v>2.08</v>
      </c>
      <c r="I144" s="6">
        <f t="shared" si="24"/>
        <v>817.00183383573392</v>
      </c>
      <c r="J144" s="31" t="s">
        <v>34</v>
      </c>
      <c r="K144" s="29" t="s">
        <v>22</v>
      </c>
      <c r="L144" s="6">
        <f t="shared" si="26"/>
        <v>8170.0183383573394</v>
      </c>
      <c r="M144" s="5">
        <f t="shared" si="27"/>
        <v>-817.00183383573392</v>
      </c>
      <c r="N144" s="5">
        <f t="shared" si="28"/>
        <v>0</v>
      </c>
      <c r="O144" s="6">
        <f t="shared" si="29"/>
        <v>7353.0165045216054</v>
      </c>
    </row>
    <row r="145" spans="2:15" x14ac:dyDescent="0.3">
      <c r="B145" s="126">
        <f t="shared" si="25"/>
        <v>139</v>
      </c>
      <c r="C145" s="113">
        <f t="shared" si="25"/>
        <v>45430</v>
      </c>
      <c r="D145" s="16" t="s">
        <v>46</v>
      </c>
      <c r="E145" s="7" t="s">
        <v>260</v>
      </c>
      <c r="F145" s="2" t="s">
        <v>14</v>
      </c>
      <c r="G145" s="26" t="s">
        <v>261</v>
      </c>
      <c r="H145" s="3">
        <v>1.84</v>
      </c>
      <c r="I145" s="6">
        <f t="shared" si="24"/>
        <v>735.30165045216052</v>
      </c>
      <c r="J145" s="8" t="s">
        <v>43</v>
      </c>
      <c r="K145" s="3" t="s">
        <v>9</v>
      </c>
      <c r="L145" s="6">
        <f t="shared" si="26"/>
        <v>7353.0165045216054</v>
      </c>
      <c r="M145" s="5">
        <f t="shared" si="27"/>
        <v>617.65338637981495</v>
      </c>
      <c r="N145" s="5">
        <f t="shared" si="28"/>
        <v>12.353067727596299</v>
      </c>
      <c r="O145" s="6">
        <f t="shared" si="29"/>
        <v>7958.3168231738236</v>
      </c>
    </row>
    <row r="146" spans="2:15" x14ac:dyDescent="0.3">
      <c r="B146" s="126">
        <f t="shared" si="25"/>
        <v>140</v>
      </c>
      <c r="C146" s="113">
        <f t="shared" si="25"/>
        <v>45431</v>
      </c>
      <c r="D146" s="16" t="s">
        <v>10</v>
      </c>
      <c r="E146" s="7" t="s">
        <v>262</v>
      </c>
      <c r="F146" s="2" t="s">
        <v>16</v>
      </c>
      <c r="G146" s="26" t="s">
        <v>263</v>
      </c>
      <c r="H146" s="3">
        <v>1.92</v>
      </c>
      <c r="I146" s="6">
        <f t="shared" si="24"/>
        <v>795.83168231738239</v>
      </c>
      <c r="J146" s="8" t="s">
        <v>34</v>
      </c>
      <c r="K146" s="3" t="s">
        <v>9</v>
      </c>
      <c r="L146" s="6">
        <f t="shared" si="26"/>
        <v>7958.3168231738236</v>
      </c>
      <c r="M146" s="5">
        <f t="shared" si="27"/>
        <v>732.16514773199174</v>
      </c>
      <c r="N146" s="5">
        <f t="shared" si="28"/>
        <v>14.643302954639834</v>
      </c>
      <c r="O146" s="6">
        <f t="shared" si="29"/>
        <v>8675.838667951175</v>
      </c>
    </row>
    <row r="147" spans="2:15" x14ac:dyDescent="0.3">
      <c r="B147" s="126">
        <f t="shared" si="25"/>
        <v>141</v>
      </c>
      <c r="C147" s="113">
        <f t="shared" si="25"/>
        <v>45432</v>
      </c>
      <c r="D147" s="16" t="s">
        <v>46</v>
      </c>
      <c r="E147" s="7" t="s">
        <v>264</v>
      </c>
      <c r="F147" s="2" t="s">
        <v>265</v>
      </c>
      <c r="G147" s="26" t="s">
        <v>27</v>
      </c>
      <c r="H147" s="3">
        <v>2.2799999999999998</v>
      </c>
      <c r="I147" s="6">
        <f t="shared" si="24"/>
        <v>867.5838667951175</v>
      </c>
      <c r="J147" s="8" t="s">
        <v>52</v>
      </c>
      <c r="K147" s="3" t="s">
        <v>9</v>
      </c>
      <c r="L147" s="6">
        <f t="shared" si="26"/>
        <v>8675.838667951175</v>
      </c>
      <c r="M147" s="5">
        <f t="shared" si="27"/>
        <v>1110.5073494977503</v>
      </c>
      <c r="N147" s="5">
        <f t="shared" si="28"/>
        <v>22.210146989955007</v>
      </c>
      <c r="O147" s="6">
        <f t="shared" si="29"/>
        <v>9764.1358704589693</v>
      </c>
    </row>
    <row r="148" spans="2:15" x14ac:dyDescent="0.3">
      <c r="B148" s="126">
        <f t="shared" si="25"/>
        <v>142</v>
      </c>
      <c r="C148" s="113">
        <f t="shared" si="25"/>
        <v>45433</v>
      </c>
      <c r="D148" s="16" t="s">
        <v>266</v>
      </c>
      <c r="E148" s="7" t="s">
        <v>267</v>
      </c>
      <c r="F148" s="2" t="s">
        <v>18</v>
      </c>
      <c r="G148" s="26" t="s">
        <v>60</v>
      </c>
      <c r="H148" s="27">
        <v>1.78</v>
      </c>
      <c r="I148" s="6">
        <f t="shared" si="24"/>
        <v>976.41358704589697</v>
      </c>
      <c r="J148" s="8" t="s">
        <v>41</v>
      </c>
      <c r="K148" s="3" t="s">
        <v>22</v>
      </c>
      <c r="L148" s="6">
        <f t="shared" si="26"/>
        <v>9764.1358704589693</v>
      </c>
      <c r="M148" s="5">
        <f t="shared" si="27"/>
        <v>-976.41358704589697</v>
      </c>
      <c r="N148" s="5">
        <f t="shared" si="28"/>
        <v>0</v>
      </c>
      <c r="O148" s="6">
        <f t="shared" si="29"/>
        <v>8787.7222834130716</v>
      </c>
    </row>
    <row r="149" spans="2:15" x14ac:dyDescent="0.3">
      <c r="B149" s="126">
        <f t="shared" si="25"/>
        <v>143</v>
      </c>
      <c r="C149" s="113">
        <f t="shared" si="25"/>
        <v>45434</v>
      </c>
      <c r="D149" s="16" t="s">
        <v>23</v>
      </c>
      <c r="E149" s="7" t="s">
        <v>268</v>
      </c>
      <c r="F149" s="2" t="s">
        <v>14</v>
      </c>
      <c r="G149" s="26" t="s">
        <v>269</v>
      </c>
      <c r="H149" s="27">
        <v>1.89</v>
      </c>
      <c r="I149" s="6">
        <f t="shared" si="24"/>
        <v>878.77222834130714</v>
      </c>
      <c r="J149" s="8" t="s">
        <v>28</v>
      </c>
      <c r="K149" s="3" t="s">
        <v>22</v>
      </c>
      <c r="L149" s="6">
        <f t="shared" si="26"/>
        <v>8787.7222834130716</v>
      </c>
      <c r="M149" s="5">
        <f t="shared" si="27"/>
        <v>-878.77222834130714</v>
      </c>
      <c r="N149" s="5">
        <f t="shared" si="28"/>
        <v>0</v>
      </c>
      <c r="O149" s="6">
        <f t="shared" si="29"/>
        <v>7908.9500550717648</v>
      </c>
    </row>
    <row r="150" spans="2:15" x14ac:dyDescent="0.3">
      <c r="B150" s="126">
        <f t="shared" si="25"/>
        <v>144</v>
      </c>
      <c r="C150" s="113">
        <f t="shared" si="25"/>
        <v>45435</v>
      </c>
      <c r="D150" s="16" t="s">
        <v>46</v>
      </c>
      <c r="E150" s="7" t="s">
        <v>270</v>
      </c>
      <c r="F150" s="2" t="s">
        <v>16</v>
      </c>
      <c r="G150" s="26" t="s">
        <v>271</v>
      </c>
      <c r="H150" s="27">
        <v>1.68</v>
      </c>
      <c r="I150" s="6">
        <f t="shared" si="24"/>
        <v>790.89500550717651</v>
      </c>
      <c r="J150" s="30" t="s">
        <v>20</v>
      </c>
      <c r="K150" s="3" t="s">
        <v>38</v>
      </c>
      <c r="L150" s="6">
        <f t="shared" si="26"/>
        <v>7908.9500550717648</v>
      </c>
      <c r="M150" s="5">
        <v>0</v>
      </c>
      <c r="N150" s="5">
        <f t="shared" si="28"/>
        <v>0</v>
      </c>
      <c r="O150" s="6">
        <f t="shared" si="29"/>
        <v>7908.9500550717648</v>
      </c>
    </row>
    <row r="151" spans="2:15" x14ac:dyDescent="0.3">
      <c r="B151" s="126">
        <f t="shared" si="25"/>
        <v>145</v>
      </c>
      <c r="C151" s="113">
        <f t="shared" si="25"/>
        <v>45436</v>
      </c>
      <c r="D151" s="16" t="s">
        <v>46</v>
      </c>
      <c r="E151" s="1" t="s">
        <v>272</v>
      </c>
      <c r="F151" s="2" t="s">
        <v>14</v>
      </c>
      <c r="G151" s="28" t="s">
        <v>273</v>
      </c>
      <c r="H151" s="29">
        <v>2.36</v>
      </c>
      <c r="I151" s="6">
        <f t="shared" si="24"/>
        <v>790.89500550717651</v>
      </c>
      <c r="J151" s="31" t="s">
        <v>21</v>
      </c>
      <c r="K151" s="29" t="s">
        <v>22</v>
      </c>
      <c r="L151" s="6">
        <f t="shared" si="26"/>
        <v>7908.9500550717648</v>
      </c>
      <c r="M151" s="5">
        <f t="shared" si="27"/>
        <v>-790.89500550717651</v>
      </c>
      <c r="N151" s="5">
        <f t="shared" si="28"/>
        <v>0</v>
      </c>
      <c r="O151" s="6">
        <f t="shared" si="29"/>
        <v>7118.0550495645884</v>
      </c>
    </row>
    <row r="152" spans="2:15" x14ac:dyDescent="0.3">
      <c r="B152" s="126">
        <f t="shared" si="25"/>
        <v>146</v>
      </c>
      <c r="C152" s="113">
        <f t="shared" si="25"/>
        <v>45437</v>
      </c>
      <c r="D152" s="16" t="s">
        <v>51</v>
      </c>
      <c r="E152" s="7" t="s">
        <v>163</v>
      </c>
      <c r="F152" s="2" t="s">
        <v>11</v>
      </c>
      <c r="G152" s="26" t="s">
        <v>12</v>
      </c>
      <c r="H152" s="3">
        <v>1.76</v>
      </c>
      <c r="I152" s="6">
        <f t="shared" si="24"/>
        <v>711.80550495645889</v>
      </c>
      <c r="J152" s="8" t="s">
        <v>25</v>
      </c>
      <c r="K152" s="3" t="s">
        <v>9</v>
      </c>
      <c r="L152" s="6">
        <f t="shared" si="26"/>
        <v>7118.0550495645884</v>
      </c>
      <c r="M152" s="5">
        <f t="shared" si="27"/>
        <v>540.97218376690876</v>
      </c>
      <c r="N152" s="5">
        <f t="shared" si="28"/>
        <v>10.819443675338174</v>
      </c>
      <c r="O152" s="6">
        <f t="shared" si="29"/>
        <v>7648.2077896561586</v>
      </c>
    </row>
    <row r="153" spans="2:15" x14ac:dyDescent="0.3">
      <c r="B153" s="126">
        <f t="shared" si="25"/>
        <v>147</v>
      </c>
      <c r="C153" s="113">
        <f t="shared" si="25"/>
        <v>45438</v>
      </c>
      <c r="D153" s="16" t="s">
        <v>42</v>
      </c>
      <c r="E153" s="7" t="s">
        <v>274</v>
      </c>
      <c r="F153" s="2" t="s">
        <v>265</v>
      </c>
      <c r="G153" s="26" t="s">
        <v>30</v>
      </c>
      <c r="H153" s="3">
        <v>1.94</v>
      </c>
      <c r="I153" s="6">
        <f t="shared" si="24"/>
        <v>764.82077896561589</v>
      </c>
      <c r="J153" s="8" t="s">
        <v>36</v>
      </c>
      <c r="K153" s="3" t="s">
        <v>9</v>
      </c>
      <c r="L153" s="6">
        <f t="shared" si="26"/>
        <v>7648.2077896561586</v>
      </c>
      <c r="M153" s="5">
        <f t="shared" si="27"/>
        <v>718.93153222767887</v>
      </c>
      <c r="N153" s="5">
        <f t="shared" si="28"/>
        <v>14.378630644553578</v>
      </c>
      <c r="O153" s="6">
        <f t="shared" si="29"/>
        <v>8352.7606912392857</v>
      </c>
    </row>
    <row r="154" spans="2:15" x14ac:dyDescent="0.3">
      <c r="B154" s="126">
        <f t="shared" si="25"/>
        <v>148</v>
      </c>
      <c r="C154" s="113">
        <f t="shared" si="25"/>
        <v>45439</v>
      </c>
      <c r="D154" s="16" t="s">
        <v>275</v>
      </c>
      <c r="E154" s="7" t="s">
        <v>276</v>
      </c>
      <c r="F154" s="2" t="s">
        <v>313</v>
      </c>
      <c r="G154" s="26" t="s">
        <v>30</v>
      </c>
      <c r="H154" s="3">
        <v>1.68</v>
      </c>
      <c r="I154" s="6">
        <f t="shared" si="24"/>
        <v>835.27606912392855</v>
      </c>
      <c r="J154" s="8" t="s">
        <v>28</v>
      </c>
      <c r="K154" s="3" t="s">
        <v>9</v>
      </c>
      <c r="L154" s="6">
        <f t="shared" si="26"/>
        <v>8352.7606912392857</v>
      </c>
      <c r="M154" s="5">
        <f t="shared" si="27"/>
        <v>567.98772700427139</v>
      </c>
      <c r="N154" s="5">
        <f t="shared" si="28"/>
        <v>11.359754540085428</v>
      </c>
      <c r="O154" s="6">
        <f t="shared" si="29"/>
        <v>8909.3886637034702</v>
      </c>
    </row>
    <row r="155" spans="2:15" x14ac:dyDescent="0.3">
      <c r="B155" s="126">
        <f t="shared" si="25"/>
        <v>149</v>
      </c>
      <c r="C155" s="113">
        <f t="shared" si="25"/>
        <v>45440</v>
      </c>
      <c r="D155" s="16" t="s">
        <v>266</v>
      </c>
      <c r="E155" s="7" t="s">
        <v>277</v>
      </c>
      <c r="F155" s="2" t="s">
        <v>16</v>
      </c>
      <c r="G155" s="26" t="s">
        <v>278</v>
      </c>
      <c r="H155" s="27">
        <v>1.83</v>
      </c>
      <c r="I155" s="6">
        <f t="shared" si="24"/>
        <v>890.938866370347</v>
      </c>
      <c r="J155" s="8" t="s">
        <v>41</v>
      </c>
      <c r="K155" s="3" t="s">
        <v>38</v>
      </c>
      <c r="L155" s="6">
        <f t="shared" si="26"/>
        <v>8909.3886637034702</v>
      </c>
      <c r="M155" s="5">
        <v>0</v>
      </c>
      <c r="N155" s="5">
        <f t="shared" si="28"/>
        <v>0</v>
      </c>
      <c r="O155" s="6">
        <f t="shared" si="29"/>
        <v>8909.3886637034702</v>
      </c>
    </row>
    <row r="156" spans="2:15" x14ac:dyDescent="0.3">
      <c r="B156" s="126">
        <f t="shared" si="25"/>
        <v>150</v>
      </c>
      <c r="C156" s="113">
        <f t="shared" si="25"/>
        <v>45441</v>
      </c>
      <c r="D156" s="16" t="s">
        <v>33</v>
      </c>
      <c r="E156" s="7" t="s">
        <v>281</v>
      </c>
      <c r="F156" s="2" t="s">
        <v>16</v>
      </c>
      <c r="G156" s="26" t="s">
        <v>279</v>
      </c>
      <c r="H156" s="27">
        <v>1.94</v>
      </c>
      <c r="I156" s="6">
        <f t="shared" si="24"/>
        <v>890.938866370347</v>
      </c>
      <c r="J156" s="8" t="s">
        <v>29</v>
      </c>
      <c r="K156" s="3" t="s">
        <v>9</v>
      </c>
      <c r="L156" s="6">
        <f t="shared" si="26"/>
        <v>8909.3886637034702</v>
      </c>
      <c r="M156" s="5">
        <f t="shared" si="27"/>
        <v>837.48253438812617</v>
      </c>
      <c r="N156" s="5">
        <f t="shared" si="28"/>
        <v>16.749650687762525</v>
      </c>
      <c r="O156" s="6">
        <f t="shared" si="29"/>
        <v>9730.1215474038327</v>
      </c>
    </row>
    <row r="157" spans="2:15" x14ac:dyDescent="0.3">
      <c r="B157" s="126">
        <f t="shared" si="25"/>
        <v>151</v>
      </c>
      <c r="C157" s="113">
        <f t="shared" si="25"/>
        <v>45442</v>
      </c>
      <c r="D157" s="16" t="s">
        <v>275</v>
      </c>
      <c r="E157" s="7" t="s">
        <v>280</v>
      </c>
      <c r="F157" s="2" t="s">
        <v>18</v>
      </c>
      <c r="G157" s="26" t="s">
        <v>60</v>
      </c>
      <c r="H157" s="27">
        <v>1.91</v>
      </c>
      <c r="I157" s="6">
        <f t="shared" si="24"/>
        <v>973.01215474038327</v>
      </c>
      <c r="J157" s="8" t="s">
        <v>41</v>
      </c>
      <c r="K157" s="3" t="s">
        <v>22</v>
      </c>
      <c r="L157" s="6">
        <f t="shared" si="26"/>
        <v>9730.1215474038327</v>
      </c>
      <c r="M157" s="5">
        <f t="shared" si="27"/>
        <v>-973.01215474038327</v>
      </c>
      <c r="N157" s="5">
        <f t="shared" si="28"/>
        <v>0</v>
      </c>
      <c r="O157" s="6">
        <f t="shared" si="29"/>
        <v>8757.1093926634494</v>
      </c>
    </row>
    <row r="158" spans="2:15" x14ac:dyDescent="0.3">
      <c r="B158" s="126">
        <f t="shared" si="25"/>
        <v>152</v>
      </c>
      <c r="C158" s="114">
        <f t="shared" si="25"/>
        <v>45443</v>
      </c>
      <c r="D158" s="22" t="s">
        <v>32</v>
      </c>
      <c r="E158" s="23"/>
      <c r="F158" s="24"/>
      <c r="G158" s="24"/>
      <c r="H158" s="25"/>
      <c r="I158" s="19">
        <v>0</v>
      </c>
      <c r="J158" s="21"/>
      <c r="K158" s="39"/>
      <c r="L158" s="19">
        <f t="shared" si="26"/>
        <v>8757.1093926634494</v>
      </c>
      <c r="M158" s="20">
        <f t="shared" si="27"/>
        <v>0</v>
      </c>
      <c r="N158" s="20">
        <f t="shared" si="28"/>
        <v>0</v>
      </c>
      <c r="O158" s="19">
        <f t="shared" si="29"/>
        <v>8757.1093926634494</v>
      </c>
    </row>
    <row r="159" spans="2:15" x14ac:dyDescent="0.3">
      <c r="B159" s="126">
        <f t="shared" si="25"/>
        <v>153</v>
      </c>
      <c r="C159" s="115">
        <f t="shared" si="25"/>
        <v>45444</v>
      </c>
      <c r="D159" s="16" t="s">
        <v>17</v>
      </c>
      <c r="E159" s="7" t="s">
        <v>282</v>
      </c>
      <c r="F159" s="2" t="s">
        <v>11</v>
      </c>
      <c r="G159" s="26" t="s">
        <v>12</v>
      </c>
      <c r="H159" s="3">
        <v>1.77</v>
      </c>
      <c r="I159" s="6">
        <f t="shared" ref="I159:I194" si="30">O158/10</f>
        <v>875.71093926634489</v>
      </c>
      <c r="J159" s="8" t="s">
        <v>43</v>
      </c>
      <c r="K159" s="38" t="s">
        <v>22</v>
      </c>
      <c r="L159" s="6">
        <f t="shared" si="26"/>
        <v>8757.1093926634494</v>
      </c>
      <c r="M159" s="5">
        <f t="shared" si="27"/>
        <v>-875.71093926634489</v>
      </c>
      <c r="N159" s="5">
        <f t="shared" si="28"/>
        <v>0</v>
      </c>
      <c r="O159" s="6">
        <f t="shared" si="29"/>
        <v>7881.3984533971043</v>
      </c>
    </row>
    <row r="160" spans="2:15" x14ac:dyDescent="0.3">
      <c r="B160" s="126">
        <f t="shared" si="25"/>
        <v>154</v>
      </c>
      <c r="C160" s="115">
        <f t="shared" si="25"/>
        <v>45445</v>
      </c>
      <c r="D160" s="16" t="s">
        <v>275</v>
      </c>
      <c r="E160" s="7" t="s">
        <v>283</v>
      </c>
      <c r="F160" s="2" t="s">
        <v>18</v>
      </c>
      <c r="G160" s="2" t="s">
        <v>60</v>
      </c>
      <c r="H160" s="3">
        <v>1.61</v>
      </c>
      <c r="I160" s="6">
        <f t="shared" si="30"/>
        <v>788.1398453397104</v>
      </c>
      <c r="J160" s="8" t="s">
        <v>41</v>
      </c>
      <c r="K160" s="38" t="s">
        <v>22</v>
      </c>
      <c r="L160" s="6">
        <f t="shared" si="26"/>
        <v>7881.3984533971043</v>
      </c>
      <c r="M160" s="5">
        <f t="shared" si="27"/>
        <v>-788.1398453397104</v>
      </c>
      <c r="N160" s="5">
        <f t="shared" si="28"/>
        <v>0</v>
      </c>
      <c r="O160" s="6">
        <f t="shared" si="29"/>
        <v>7093.2586080573938</v>
      </c>
    </row>
    <row r="161" spans="2:15" x14ac:dyDescent="0.3">
      <c r="B161" s="126">
        <f t="shared" ref="B161:B170" si="31">B160+1</f>
        <v>155</v>
      </c>
      <c r="C161" s="115">
        <f t="shared" ref="C161:C170" si="32">C160+1</f>
        <v>45446</v>
      </c>
      <c r="D161" s="16" t="s">
        <v>178</v>
      </c>
      <c r="E161" s="7" t="s">
        <v>284</v>
      </c>
      <c r="F161" s="2" t="s">
        <v>16</v>
      </c>
      <c r="G161" s="2" t="str">
        <f>-1.5 &amp; -2</f>
        <v>-1.5-2</v>
      </c>
      <c r="H161" s="3">
        <v>1.62</v>
      </c>
      <c r="I161" s="6">
        <f t="shared" si="30"/>
        <v>709.32586080573935</v>
      </c>
      <c r="J161" s="8" t="s">
        <v>28</v>
      </c>
      <c r="K161" s="38" t="s">
        <v>9</v>
      </c>
      <c r="L161" s="6">
        <f t="shared" si="26"/>
        <v>7093.2586080573938</v>
      </c>
      <c r="M161" s="5">
        <f t="shared" si="27"/>
        <v>439.7820336995585</v>
      </c>
      <c r="N161" s="5">
        <f t="shared" si="28"/>
        <v>8.7956406739911692</v>
      </c>
      <c r="O161" s="6">
        <f t="shared" si="29"/>
        <v>7524.2450010829607</v>
      </c>
    </row>
    <row r="162" spans="2:15" x14ac:dyDescent="0.3">
      <c r="B162" s="126">
        <f t="shared" si="31"/>
        <v>156</v>
      </c>
      <c r="C162" s="115">
        <f t="shared" si="32"/>
        <v>45447</v>
      </c>
      <c r="D162" s="16" t="s">
        <v>178</v>
      </c>
      <c r="E162" s="7" t="s">
        <v>285</v>
      </c>
      <c r="F162" s="2" t="s">
        <v>11</v>
      </c>
      <c r="G162" s="2" t="s">
        <v>12</v>
      </c>
      <c r="H162" s="3">
        <v>1.87</v>
      </c>
      <c r="I162" s="6">
        <f t="shared" si="30"/>
        <v>752.42450010829612</v>
      </c>
      <c r="J162" s="8" t="s">
        <v>29</v>
      </c>
      <c r="K162" s="38" t="s">
        <v>22</v>
      </c>
      <c r="L162" s="6">
        <f t="shared" si="26"/>
        <v>7524.2450010829607</v>
      </c>
      <c r="M162" s="5">
        <f t="shared" si="27"/>
        <v>-752.42450010829612</v>
      </c>
      <c r="N162" s="5">
        <f t="shared" si="28"/>
        <v>0</v>
      </c>
      <c r="O162" s="6">
        <f t="shared" si="29"/>
        <v>6771.8205009746644</v>
      </c>
    </row>
    <row r="163" spans="2:15" x14ac:dyDescent="0.3">
      <c r="B163" s="126">
        <f t="shared" si="31"/>
        <v>157</v>
      </c>
      <c r="C163" s="115">
        <f t="shared" si="32"/>
        <v>45448</v>
      </c>
      <c r="D163" s="16" t="s">
        <v>178</v>
      </c>
      <c r="E163" s="7" t="s">
        <v>286</v>
      </c>
      <c r="F163" s="2" t="s">
        <v>14</v>
      </c>
      <c r="G163" s="2" t="s">
        <v>287</v>
      </c>
      <c r="H163" s="3">
        <v>2.02</v>
      </c>
      <c r="I163" s="6">
        <f t="shared" si="30"/>
        <v>677.18205009746646</v>
      </c>
      <c r="J163" s="8" t="s">
        <v>41</v>
      </c>
      <c r="K163" s="38" t="s">
        <v>9</v>
      </c>
      <c r="L163" s="6">
        <f t="shared" si="26"/>
        <v>6771.8205009746644</v>
      </c>
      <c r="M163" s="5">
        <f t="shared" si="27"/>
        <v>690.72569109941583</v>
      </c>
      <c r="N163" s="5">
        <f t="shared" si="28"/>
        <v>13.814513821988317</v>
      </c>
      <c r="O163" s="6">
        <f t="shared" si="29"/>
        <v>7448.731678252092</v>
      </c>
    </row>
    <row r="164" spans="2:15" x14ac:dyDescent="0.3">
      <c r="B164" s="126">
        <f t="shared" si="31"/>
        <v>158</v>
      </c>
      <c r="C164" s="115">
        <f t="shared" si="32"/>
        <v>45449</v>
      </c>
      <c r="D164" s="16" t="s">
        <v>178</v>
      </c>
      <c r="E164" s="7" t="s">
        <v>288</v>
      </c>
      <c r="F164" s="2" t="s">
        <v>26</v>
      </c>
      <c r="G164" s="2" t="s">
        <v>27</v>
      </c>
      <c r="H164" s="3">
        <v>1.72</v>
      </c>
      <c r="I164" s="6">
        <f t="shared" si="30"/>
        <v>744.87316782520918</v>
      </c>
      <c r="J164" s="8" t="s">
        <v>121</v>
      </c>
      <c r="K164" s="38" t="s">
        <v>9</v>
      </c>
      <c r="L164" s="6">
        <f t="shared" si="26"/>
        <v>7448.731678252092</v>
      </c>
      <c r="M164" s="5">
        <f t="shared" si="27"/>
        <v>536.30868083415055</v>
      </c>
      <c r="N164" s="5">
        <f t="shared" si="28"/>
        <v>10.726173616683012</v>
      </c>
      <c r="O164" s="6">
        <f t="shared" si="29"/>
        <v>7974.3141854695596</v>
      </c>
    </row>
    <row r="165" spans="2:15" x14ac:dyDescent="0.3">
      <c r="B165" s="126">
        <f t="shared" si="31"/>
        <v>159</v>
      </c>
      <c r="C165" s="115">
        <f t="shared" si="32"/>
        <v>45450</v>
      </c>
      <c r="D165" s="16" t="s">
        <v>178</v>
      </c>
      <c r="E165" s="7" t="s">
        <v>289</v>
      </c>
      <c r="F165" s="2" t="s">
        <v>290</v>
      </c>
      <c r="G165" s="2" t="s">
        <v>12</v>
      </c>
      <c r="H165" s="3">
        <v>1.72</v>
      </c>
      <c r="I165" s="6">
        <f t="shared" si="30"/>
        <v>797.43141854695591</v>
      </c>
      <c r="J165" s="8" t="s">
        <v>36</v>
      </c>
      <c r="K165" s="38" t="s">
        <v>22</v>
      </c>
      <c r="L165" s="6">
        <f t="shared" si="26"/>
        <v>7974.3141854695596</v>
      </c>
      <c r="M165" s="5">
        <f t="shared" si="27"/>
        <v>-797.43141854695591</v>
      </c>
      <c r="N165" s="5">
        <f t="shared" si="28"/>
        <v>0</v>
      </c>
      <c r="O165" s="6">
        <f t="shared" si="29"/>
        <v>7176.8827669226039</v>
      </c>
    </row>
    <row r="166" spans="2:15" x14ac:dyDescent="0.3">
      <c r="B166" s="126">
        <f t="shared" si="31"/>
        <v>160</v>
      </c>
      <c r="C166" s="115">
        <f t="shared" si="32"/>
        <v>45451</v>
      </c>
      <c r="D166" s="16" t="s">
        <v>178</v>
      </c>
      <c r="E166" s="7" t="s">
        <v>307</v>
      </c>
      <c r="F166" s="2" t="s">
        <v>26</v>
      </c>
      <c r="G166" s="2" t="s">
        <v>30</v>
      </c>
      <c r="H166" s="3">
        <v>1.83</v>
      </c>
      <c r="I166" s="6">
        <f t="shared" si="30"/>
        <v>717.68827669226039</v>
      </c>
      <c r="J166" s="8" t="s">
        <v>48</v>
      </c>
      <c r="K166" s="38" t="s">
        <v>9</v>
      </c>
      <c r="L166" s="6">
        <f t="shared" si="26"/>
        <v>7176.8827669226039</v>
      </c>
      <c r="M166" s="5">
        <f t="shared" si="27"/>
        <v>595.68126965457623</v>
      </c>
      <c r="N166" s="5">
        <f t="shared" si="28"/>
        <v>11.913625393091525</v>
      </c>
      <c r="O166" s="6">
        <f t="shared" si="29"/>
        <v>7760.6504111840877</v>
      </c>
    </row>
    <row r="167" spans="2:15" x14ac:dyDescent="0.3">
      <c r="B167" s="126">
        <f t="shared" si="31"/>
        <v>161</v>
      </c>
      <c r="C167" s="115">
        <f t="shared" si="32"/>
        <v>45452</v>
      </c>
      <c r="D167" s="16" t="s">
        <v>178</v>
      </c>
      <c r="E167" s="7" t="s">
        <v>306</v>
      </c>
      <c r="F167" s="2" t="s">
        <v>40</v>
      </c>
      <c r="G167" s="2" t="s">
        <v>30</v>
      </c>
      <c r="H167" s="3">
        <v>1.52</v>
      </c>
      <c r="I167" s="6">
        <f t="shared" si="30"/>
        <v>776.06504111840877</v>
      </c>
      <c r="J167" s="8" t="s">
        <v>31</v>
      </c>
      <c r="K167" s="38" t="s">
        <v>9</v>
      </c>
      <c r="L167" s="6">
        <f t="shared" si="26"/>
        <v>7760.6504111840877</v>
      </c>
      <c r="M167" s="5">
        <f t="shared" si="27"/>
        <v>403.55382138157256</v>
      </c>
      <c r="N167" s="5">
        <f t="shared" si="28"/>
        <v>8.0710764276314517</v>
      </c>
      <c r="O167" s="6">
        <f t="shared" si="29"/>
        <v>8156.1331561380284</v>
      </c>
    </row>
    <row r="168" spans="2:15" x14ac:dyDescent="0.3">
      <c r="B168" s="126">
        <f t="shared" si="31"/>
        <v>162</v>
      </c>
      <c r="C168" s="115">
        <f t="shared" si="32"/>
        <v>45453</v>
      </c>
      <c r="D168" s="16" t="s">
        <v>178</v>
      </c>
      <c r="E168" s="7" t="s">
        <v>305</v>
      </c>
      <c r="F168" s="2" t="s">
        <v>40</v>
      </c>
      <c r="G168" s="2" t="s">
        <v>30</v>
      </c>
      <c r="H168" s="3">
        <v>1.76</v>
      </c>
      <c r="I168" s="6">
        <f t="shared" si="30"/>
        <v>815.6133156138028</v>
      </c>
      <c r="J168" s="8" t="s">
        <v>121</v>
      </c>
      <c r="K168" s="38" t="s">
        <v>22</v>
      </c>
      <c r="L168" s="6">
        <f t="shared" si="26"/>
        <v>8156.1331561380284</v>
      </c>
      <c r="M168" s="5">
        <f t="shared" si="27"/>
        <v>-815.6133156138028</v>
      </c>
      <c r="N168" s="5">
        <f t="shared" si="28"/>
        <v>0</v>
      </c>
      <c r="O168" s="6">
        <f t="shared" si="29"/>
        <v>7340.5198405242254</v>
      </c>
    </row>
    <row r="169" spans="2:15" x14ac:dyDescent="0.3">
      <c r="B169" s="126">
        <f t="shared" si="31"/>
        <v>163</v>
      </c>
      <c r="C169" s="115">
        <f t="shared" si="32"/>
        <v>45454</v>
      </c>
      <c r="D169" s="16" t="s">
        <v>178</v>
      </c>
      <c r="E169" s="7" t="s">
        <v>303</v>
      </c>
      <c r="F169" s="2" t="s">
        <v>16</v>
      </c>
      <c r="G169" s="2" t="s">
        <v>304</v>
      </c>
      <c r="H169" s="3">
        <v>1.76</v>
      </c>
      <c r="I169" s="6">
        <f t="shared" si="30"/>
        <v>734.05198405242254</v>
      </c>
      <c r="J169" s="8" t="s">
        <v>28</v>
      </c>
      <c r="K169" s="38" t="s">
        <v>9</v>
      </c>
      <c r="L169" s="6">
        <f t="shared" si="26"/>
        <v>7340.5198405242254</v>
      </c>
      <c r="M169" s="5">
        <f t="shared" si="27"/>
        <v>557.87950787984119</v>
      </c>
      <c r="N169" s="5">
        <f t="shared" si="28"/>
        <v>11.157590157596823</v>
      </c>
      <c r="O169" s="6">
        <f t="shared" si="29"/>
        <v>7887.2417582464695</v>
      </c>
    </row>
    <row r="170" spans="2:15" x14ac:dyDescent="0.3">
      <c r="B170" s="126">
        <f t="shared" si="31"/>
        <v>164</v>
      </c>
      <c r="C170" s="115">
        <f t="shared" si="32"/>
        <v>45455</v>
      </c>
      <c r="D170" s="16" t="s">
        <v>298</v>
      </c>
      <c r="E170" s="7" t="s">
        <v>301</v>
      </c>
      <c r="F170" s="2" t="s">
        <v>14</v>
      </c>
      <c r="G170" s="2" t="s">
        <v>300</v>
      </c>
      <c r="H170" s="3">
        <v>2.12</v>
      </c>
      <c r="I170" s="6">
        <f t="shared" si="30"/>
        <v>788.72417582464698</v>
      </c>
      <c r="J170" s="8" t="s">
        <v>43</v>
      </c>
      <c r="K170" s="38" t="s">
        <v>22</v>
      </c>
      <c r="L170" s="6">
        <f t="shared" si="26"/>
        <v>7887.2417582464695</v>
      </c>
      <c r="M170" s="5">
        <f t="shared" si="27"/>
        <v>-788.72417582464698</v>
      </c>
      <c r="N170" s="5">
        <f t="shared" si="28"/>
        <v>0</v>
      </c>
      <c r="O170" s="6">
        <f t="shared" si="29"/>
        <v>7098.5175824218222</v>
      </c>
    </row>
    <row r="171" spans="2:15" x14ac:dyDescent="0.3">
      <c r="B171" s="126">
        <f t="shared" ref="B171:B178" si="33">B170+1</f>
        <v>165</v>
      </c>
      <c r="C171" s="115">
        <f t="shared" ref="C171:C178" si="34">C170+1</f>
        <v>45456</v>
      </c>
      <c r="D171" s="16" t="s">
        <v>298</v>
      </c>
      <c r="E171" s="7" t="s">
        <v>299</v>
      </c>
      <c r="F171" s="2" t="s">
        <v>26</v>
      </c>
      <c r="G171" s="2" t="s">
        <v>30</v>
      </c>
      <c r="H171" s="3">
        <v>1.73</v>
      </c>
      <c r="I171" s="6">
        <f t="shared" si="30"/>
        <v>709.8517582421822</v>
      </c>
      <c r="J171" s="8" t="s">
        <v>29</v>
      </c>
      <c r="K171" s="38" t="s">
        <v>9</v>
      </c>
      <c r="L171" s="6">
        <f t="shared" si="26"/>
        <v>7098.5175824218222</v>
      </c>
      <c r="M171" s="5">
        <f t="shared" si="27"/>
        <v>518.19178351679295</v>
      </c>
      <c r="N171" s="5">
        <f t="shared" si="28"/>
        <v>10.36383567033586</v>
      </c>
      <c r="O171" s="6">
        <f t="shared" si="29"/>
        <v>7606.3455302682796</v>
      </c>
    </row>
    <row r="172" spans="2:15" x14ac:dyDescent="0.3">
      <c r="B172" s="126">
        <f t="shared" si="33"/>
        <v>166</v>
      </c>
      <c r="C172" s="115">
        <f t="shared" si="34"/>
        <v>45457</v>
      </c>
      <c r="D172" s="16" t="s">
        <v>302</v>
      </c>
      <c r="E172" s="7" t="s">
        <v>291</v>
      </c>
      <c r="F172" s="2" t="s">
        <v>16</v>
      </c>
      <c r="G172" s="2" t="s">
        <v>292</v>
      </c>
      <c r="H172" s="3">
        <v>1.87</v>
      </c>
      <c r="I172" s="6">
        <f t="shared" si="30"/>
        <v>760.63455302682792</v>
      </c>
      <c r="J172" s="8" t="s">
        <v>62</v>
      </c>
      <c r="K172" s="38" t="s">
        <v>9</v>
      </c>
      <c r="L172" s="6">
        <f t="shared" si="26"/>
        <v>7606.3455302682796</v>
      </c>
      <c r="M172" s="5">
        <f t="shared" si="27"/>
        <v>661.75206113334036</v>
      </c>
      <c r="N172" s="5">
        <f t="shared" si="28"/>
        <v>13.235041222666807</v>
      </c>
      <c r="O172" s="6">
        <f t="shared" si="29"/>
        <v>8254.8625501789538</v>
      </c>
    </row>
    <row r="173" spans="2:15" x14ac:dyDescent="0.3">
      <c r="B173" s="126">
        <f t="shared" si="33"/>
        <v>167</v>
      </c>
      <c r="C173" s="115">
        <f t="shared" si="34"/>
        <v>45458</v>
      </c>
      <c r="D173" s="16" t="s">
        <v>302</v>
      </c>
      <c r="E173" s="7" t="s">
        <v>293</v>
      </c>
      <c r="F173" s="2" t="s">
        <v>224</v>
      </c>
      <c r="G173" s="2" t="s">
        <v>30</v>
      </c>
      <c r="H173" s="3">
        <v>1.83</v>
      </c>
      <c r="I173" s="6">
        <f t="shared" si="30"/>
        <v>825.48625501789536</v>
      </c>
      <c r="J173" s="4" t="s">
        <v>28</v>
      </c>
      <c r="K173" s="38" t="s">
        <v>22</v>
      </c>
      <c r="L173" s="6">
        <f t="shared" si="26"/>
        <v>8254.8625501789538</v>
      </c>
      <c r="M173" s="5">
        <f t="shared" si="27"/>
        <v>-825.48625501789536</v>
      </c>
      <c r="N173" s="5">
        <f t="shared" si="28"/>
        <v>0</v>
      </c>
      <c r="O173" s="6">
        <f t="shared" si="29"/>
        <v>7429.3762951610588</v>
      </c>
    </row>
    <row r="174" spans="2:15" x14ac:dyDescent="0.3">
      <c r="B174" s="126">
        <f t="shared" si="33"/>
        <v>168</v>
      </c>
      <c r="C174" s="115">
        <f t="shared" si="34"/>
        <v>45459</v>
      </c>
      <c r="D174" s="16" t="s">
        <v>302</v>
      </c>
      <c r="E174" s="7" t="s">
        <v>294</v>
      </c>
      <c r="F174" s="2" t="s">
        <v>16</v>
      </c>
      <c r="G174" s="2" t="s">
        <v>295</v>
      </c>
      <c r="H174" s="3">
        <v>1.88</v>
      </c>
      <c r="I174" s="6">
        <f t="shared" si="30"/>
        <v>742.93762951610586</v>
      </c>
      <c r="J174" s="8" t="s">
        <v>36</v>
      </c>
      <c r="K174" s="38" t="s">
        <v>38</v>
      </c>
      <c r="L174" s="6">
        <f t="shared" si="26"/>
        <v>7429.3762951610588</v>
      </c>
      <c r="M174" s="5">
        <v>0</v>
      </c>
      <c r="N174" s="5">
        <f t="shared" si="28"/>
        <v>0</v>
      </c>
      <c r="O174" s="6">
        <f t="shared" si="29"/>
        <v>7429.3762951610588</v>
      </c>
    </row>
    <row r="175" spans="2:15" x14ac:dyDescent="0.3">
      <c r="B175" s="126">
        <f t="shared" si="33"/>
        <v>169</v>
      </c>
      <c r="C175" s="115">
        <f t="shared" si="34"/>
        <v>45460</v>
      </c>
      <c r="D175" s="16" t="s">
        <v>302</v>
      </c>
      <c r="E175" s="7" t="s">
        <v>296</v>
      </c>
      <c r="F175" s="2" t="s">
        <v>11</v>
      </c>
      <c r="G175" s="2" t="s">
        <v>12</v>
      </c>
      <c r="H175" s="3">
        <v>2.08</v>
      </c>
      <c r="I175" s="6">
        <f t="shared" si="30"/>
        <v>742.93762951610586</v>
      </c>
      <c r="J175" s="8" t="s">
        <v>36</v>
      </c>
      <c r="K175" s="38" t="s">
        <v>22</v>
      </c>
      <c r="L175" s="6">
        <f t="shared" si="26"/>
        <v>7429.3762951610588</v>
      </c>
      <c r="M175" s="5">
        <f t="shared" si="27"/>
        <v>-742.93762951610586</v>
      </c>
      <c r="N175" s="5">
        <f t="shared" si="28"/>
        <v>0</v>
      </c>
      <c r="O175" s="6">
        <f t="shared" si="29"/>
        <v>6686.4386656449533</v>
      </c>
    </row>
    <row r="176" spans="2:15" x14ac:dyDescent="0.3">
      <c r="B176" s="126">
        <f t="shared" si="33"/>
        <v>170</v>
      </c>
      <c r="C176" s="115">
        <f t="shared" si="34"/>
        <v>45461</v>
      </c>
      <c r="D176" s="16" t="s">
        <v>302</v>
      </c>
      <c r="E176" s="7" t="s">
        <v>297</v>
      </c>
      <c r="F176" s="2" t="s">
        <v>224</v>
      </c>
      <c r="G176" s="2" t="s">
        <v>27</v>
      </c>
      <c r="H176" s="3">
        <v>1.9</v>
      </c>
      <c r="I176" s="6">
        <f t="shared" si="30"/>
        <v>668.64386656449528</v>
      </c>
      <c r="J176" s="8" t="s">
        <v>41</v>
      </c>
      <c r="K176" s="38" t="s">
        <v>9</v>
      </c>
      <c r="L176" s="6">
        <f t="shared" si="26"/>
        <v>6686.4386656449533</v>
      </c>
      <c r="M176" s="5">
        <f t="shared" si="27"/>
        <v>601.77947990804569</v>
      </c>
      <c r="N176" s="5">
        <f t="shared" si="28"/>
        <v>12.035589598160914</v>
      </c>
      <c r="O176" s="6">
        <f t="shared" si="29"/>
        <v>7276.1825559548379</v>
      </c>
    </row>
    <row r="177" spans="2:15" x14ac:dyDescent="0.3">
      <c r="B177" s="126">
        <f t="shared" si="33"/>
        <v>171</v>
      </c>
      <c r="C177" s="115">
        <f t="shared" si="34"/>
        <v>45462</v>
      </c>
      <c r="D177" s="16" t="s">
        <v>302</v>
      </c>
      <c r="E177" s="7" t="s">
        <v>308</v>
      </c>
      <c r="F177" s="2" t="s">
        <v>16</v>
      </c>
      <c r="G177" s="2" t="s">
        <v>292</v>
      </c>
      <c r="H177" s="3">
        <v>1.85</v>
      </c>
      <c r="I177" s="6">
        <f t="shared" si="30"/>
        <v>727.61825559548379</v>
      </c>
      <c r="J177" s="8" t="s">
        <v>21</v>
      </c>
      <c r="K177" s="38" t="s">
        <v>9</v>
      </c>
      <c r="L177" s="6">
        <f t="shared" si="26"/>
        <v>7276.1825559548379</v>
      </c>
      <c r="M177" s="5">
        <f t="shared" si="27"/>
        <v>618.47551725616131</v>
      </c>
      <c r="N177" s="5">
        <f t="shared" si="28"/>
        <v>12.369510345123226</v>
      </c>
      <c r="O177" s="6">
        <f t="shared" si="29"/>
        <v>7882.288562865876</v>
      </c>
    </row>
    <row r="178" spans="2:15" x14ac:dyDescent="0.3">
      <c r="B178" s="126">
        <f t="shared" si="33"/>
        <v>172</v>
      </c>
      <c r="C178" s="115">
        <f t="shared" si="34"/>
        <v>45463</v>
      </c>
      <c r="D178" s="16" t="s">
        <v>302</v>
      </c>
      <c r="E178" s="7" t="s">
        <v>309</v>
      </c>
      <c r="F178" s="2" t="s">
        <v>224</v>
      </c>
      <c r="G178" s="2" t="s">
        <v>30</v>
      </c>
      <c r="H178" s="3">
        <v>1.71</v>
      </c>
      <c r="I178" s="6">
        <f t="shared" si="30"/>
        <v>788.22885628658764</v>
      </c>
      <c r="J178" s="8" t="s">
        <v>48</v>
      </c>
      <c r="K178" s="38" t="s">
        <v>9</v>
      </c>
      <c r="L178" s="6">
        <f t="shared" si="26"/>
        <v>7882.288562865876</v>
      </c>
      <c r="M178" s="5">
        <f t="shared" si="27"/>
        <v>559.64248796347715</v>
      </c>
      <c r="N178" s="5">
        <f t="shared" si="28"/>
        <v>11.192849759269542</v>
      </c>
      <c r="O178" s="6">
        <f t="shared" si="29"/>
        <v>8430.738201070084</v>
      </c>
    </row>
    <row r="179" spans="2:15" x14ac:dyDescent="0.3">
      <c r="B179" s="126">
        <f t="shared" ref="B179:C183" si="35">B178+1</f>
        <v>173</v>
      </c>
      <c r="C179" s="115">
        <f t="shared" si="35"/>
        <v>45464</v>
      </c>
      <c r="D179" s="16" t="s">
        <v>302</v>
      </c>
      <c r="E179" s="7" t="s">
        <v>310</v>
      </c>
      <c r="F179" s="2" t="s">
        <v>14</v>
      </c>
      <c r="G179" s="2" t="s">
        <v>312</v>
      </c>
      <c r="H179" s="3">
        <v>2.12</v>
      </c>
      <c r="I179" s="6">
        <f t="shared" si="30"/>
        <v>843.07382010700837</v>
      </c>
      <c r="J179" s="8" t="s">
        <v>54</v>
      </c>
      <c r="K179" s="38" t="s">
        <v>9</v>
      </c>
      <c r="L179" s="6">
        <f t="shared" si="26"/>
        <v>8430.738201070084</v>
      </c>
      <c r="M179" s="5">
        <f t="shared" si="27"/>
        <v>944.24267851984951</v>
      </c>
      <c r="N179" s="5">
        <f t="shared" si="28"/>
        <v>18.884853570396992</v>
      </c>
      <c r="O179" s="6">
        <f t="shared" si="29"/>
        <v>9356.096026019537</v>
      </c>
    </row>
    <row r="180" spans="2:15" x14ac:dyDescent="0.3">
      <c r="B180" s="126">
        <f t="shared" si="35"/>
        <v>174</v>
      </c>
      <c r="C180" s="115">
        <f t="shared" si="35"/>
        <v>45465</v>
      </c>
      <c r="D180" s="16" t="s">
        <v>302</v>
      </c>
      <c r="E180" s="7" t="s">
        <v>311</v>
      </c>
      <c r="F180" s="2" t="s">
        <v>11</v>
      </c>
      <c r="G180" s="2" t="s">
        <v>12</v>
      </c>
      <c r="H180" s="3">
        <v>1.84</v>
      </c>
      <c r="I180" s="6">
        <f t="shared" si="30"/>
        <v>935.60960260195372</v>
      </c>
      <c r="J180" s="8" t="s">
        <v>45</v>
      </c>
      <c r="K180" s="38" t="s">
        <v>22</v>
      </c>
      <c r="L180" s="6">
        <f t="shared" si="26"/>
        <v>9356.096026019537</v>
      </c>
      <c r="M180" s="5">
        <f t="shared" si="27"/>
        <v>-935.60960260195372</v>
      </c>
      <c r="N180" s="5">
        <f t="shared" si="28"/>
        <v>0</v>
      </c>
      <c r="O180" s="6">
        <f t="shared" si="29"/>
        <v>8420.4864234175839</v>
      </c>
    </row>
    <row r="181" spans="2:15" x14ac:dyDescent="0.3">
      <c r="B181" s="126">
        <f t="shared" si="35"/>
        <v>175</v>
      </c>
      <c r="C181" s="115">
        <f t="shared" si="35"/>
        <v>45466</v>
      </c>
      <c r="D181" s="16" t="s">
        <v>302</v>
      </c>
      <c r="E181" s="7" t="s">
        <v>315</v>
      </c>
      <c r="F181" s="2" t="s">
        <v>265</v>
      </c>
      <c r="G181" s="2" t="s">
        <v>316</v>
      </c>
      <c r="H181" s="3">
        <v>1.85</v>
      </c>
      <c r="I181" s="6">
        <f t="shared" si="30"/>
        <v>842.04864234175841</v>
      </c>
      <c r="J181" s="8" t="s">
        <v>36</v>
      </c>
      <c r="K181" s="38" t="s">
        <v>22</v>
      </c>
      <c r="L181" s="6">
        <f t="shared" si="26"/>
        <v>8420.4864234175839</v>
      </c>
      <c r="M181" s="5">
        <f t="shared" si="27"/>
        <v>-842.04864234175841</v>
      </c>
      <c r="N181" s="5">
        <f t="shared" si="28"/>
        <v>0</v>
      </c>
      <c r="O181" s="6">
        <f t="shared" si="29"/>
        <v>7578.4377810758251</v>
      </c>
    </row>
    <row r="182" spans="2:15" x14ac:dyDescent="0.3">
      <c r="B182" s="126">
        <f t="shared" si="35"/>
        <v>176</v>
      </c>
      <c r="C182" s="115">
        <f t="shared" si="35"/>
        <v>45467</v>
      </c>
      <c r="D182" s="16" t="s">
        <v>302</v>
      </c>
      <c r="E182" s="7" t="s">
        <v>317</v>
      </c>
      <c r="F182" s="2" t="s">
        <v>11</v>
      </c>
      <c r="G182" s="2" t="s">
        <v>235</v>
      </c>
      <c r="H182" s="3">
        <v>1.87</v>
      </c>
      <c r="I182" s="6">
        <f t="shared" si="30"/>
        <v>757.84377810758247</v>
      </c>
      <c r="J182" s="8" t="s">
        <v>36</v>
      </c>
      <c r="K182" s="38" t="s">
        <v>9</v>
      </c>
      <c r="L182" s="6">
        <f t="shared" si="26"/>
        <v>7578.4377810758251</v>
      </c>
      <c r="M182" s="5">
        <f t="shared" si="27"/>
        <v>659.32408695359686</v>
      </c>
      <c r="N182" s="5">
        <f t="shared" si="28"/>
        <v>13.186481739071937</v>
      </c>
      <c r="O182" s="6">
        <f t="shared" si="29"/>
        <v>8224.5753862903493</v>
      </c>
    </row>
    <row r="183" spans="2:15" x14ac:dyDescent="0.3">
      <c r="B183" s="126">
        <f t="shared" si="35"/>
        <v>177</v>
      </c>
      <c r="C183" s="115">
        <f t="shared" si="35"/>
        <v>45468</v>
      </c>
      <c r="D183" s="16" t="s">
        <v>302</v>
      </c>
      <c r="E183" s="7" t="s">
        <v>318</v>
      </c>
      <c r="F183" s="2" t="s">
        <v>16</v>
      </c>
      <c r="G183" s="2" t="s">
        <v>319</v>
      </c>
      <c r="H183" s="3">
        <v>1.66</v>
      </c>
      <c r="I183" s="6">
        <f t="shared" si="30"/>
        <v>822.45753862903496</v>
      </c>
      <c r="J183" s="8" t="s">
        <v>20</v>
      </c>
      <c r="K183" s="38" t="s">
        <v>9</v>
      </c>
      <c r="L183" s="6">
        <f t="shared" si="26"/>
        <v>8224.5753862903493</v>
      </c>
      <c r="M183" s="5">
        <f t="shared" si="27"/>
        <v>542.82197549516297</v>
      </c>
      <c r="N183" s="5">
        <f t="shared" si="28"/>
        <v>10.856439509903259</v>
      </c>
      <c r="O183" s="6">
        <f t="shared" si="29"/>
        <v>8756.540922275608</v>
      </c>
    </row>
    <row r="184" spans="2:15" x14ac:dyDescent="0.3">
      <c r="B184" s="126">
        <f t="shared" ref="B184:C190" si="36">B183+1</f>
        <v>178</v>
      </c>
      <c r="C184" s="115">
        <f t="shared" si="36"/>
        <v>45469</v>
      </c>
      <c r="D184" s="16" t="s">
        <v>302</v>
      </c>
      <c r="E184" s="7" t="s">
        <v>320</v>
      </c>
      <c r="F184" s="2" t="s">
        <v>11</v>
      </c>
      <c r="G184" s="2" t="s">
        <v>12</v>
      </c>
      <c r="H184" s="3">
        <v>1.91</v>
      </c>
      <c r="I184" s="6">
        <f t="shared" si="30"/>
        <v>875.6540922275608</v>
      </c>
      <c r="J184" s="8" t="s">
        <v>29</v>
      </c>
      <c r="K184" s="38" t="s">
        <v>22</v>
      </c>
      <c r="L184" s="6">
        <f t="shared" si="26"/>
        <v>8756.540922275608</v>
      </c>
      <c r="M184" s="5">
        <f t="shared" si="27"/>
        <v>-875.6540922275608</v>
      </c>
      <c r="N184" s="5">
        <f t="shared" si="28"/>
        <v>0</v>
      </c>
      <c r="O184" s="6">
        <f t="shared" si="29"/>
        <v>7880.8868300480472</v>
      </c>
    </row>
    <row r="185" spans="2:15" x14ac:dyDescent="0.3">
      <c r="B185" s="126">
        <f t="shared" si="36"/>
        <v>179</v>
      </c>
      <c r="C185" s="114">
        <f t="shared" si="36"/>
        <v>45470</v>
      </c>
      <c r="D185" s="22" t="s">
        <v>32</v>
      </c>
      <c r="E185" s="23"/>
      <c r="F185" s="24"/>
      <c r="G185" s="24"/>
      <c r="H185" s="25"/>
      <c r="I185" s="19">
        <v>0</v>
      </c>
      <c r="J185" s="21"/>
      <c r="K185" s="39"/>
      <c r="L185" s="19">
        <f t="shared" si="26"/>
        <v>7880.8868300480472</v>
      </c>
      <c r="M185" s="20">
        <f t="shared" si="27"/>
        <v>0</v>
      </c>
      <c r="N185" s="20">
        <f t="shared" si="28"/>
        <v>0</v>
      </c>
      <c r="O185" s="19">
        <f t="shared" si="29"/>
        <v>7880.8868300480472</v>
      </c>
    </row>
    <row r="186" spans="2:15" x14ac:dyDescent="0.3">
      <c r="B186" s="126">
        <f t="shared" si="36"/>
        <v>180</v>
      </c>
      <c r="C186" s="114">
        <f t="shared" si="36"/>
        <v>45471</v>
      </c>
      <c r="D186" s="22" t="s">
        <v>32</v>
      </c>
      <c r="E186" s="23"/>
      <c r="F186" s="24"/>
      <c r="G186" s="24"/>
      <c r="H186" s="25"/>
      <c r="I186" s="19">
        <v>0</v>
      </c>
      <c r="J186" s="21"/>
      <c r="K186" s="39"/>
      <c r="L186" s="19">
        <f t="shared" si="26"/>
        <v>7880.8868300480472</v>
      </c>
      <c r="M186" s="20">
        <f t="shared" si="27"/>
        <v>0</v>
      </c>
      <c r="N186" s="20">
        <f t="shared" si="28"/>
        <v>0</v>
      </c>
      <c r="O186" s="19">
        <f t="shared" si="29"/>
        <v>7880.8868300480472</v>
      </c>
    </row>
    <row r="187" spans="2:15" x14ac:dyDescent="0.3">
      <c r="B187" s="126">
        <f t="shared" si="36"/>
        <v>181</v>
      </c>
      <c r="C187" s="115">
        <f t="shared" si="36"/>
        <v>45472</v>
      </c>
      <c r="D187" s="16" t="s">
        <v>302</v>
      </c>
      <c r="E187" s="7" t="s">
        <v>322</v>
      </c>
      <c r="F187" s="2" t="s">
        <v>14</v>
      </c>
      <c r="G187" s="2" t="s">
        <v>323</v>
      </c>
      <c r="H187" s="3">
        <v>1.67</v>
      </c>
      <c r="I187" s="6">
        <f t="shared" si="30"/>
        <v>788.08868300480469</v>
      </c>
      <c r="J187" s="8" t="s">
        <v>21</v>
      </c>
      <c r="K187" s="38" t="s">
        <v>9</v>
      </c>
      <c r="L187" s="6">
        <f t="shared" si="26"/>
        <v>7880.8868300480472</v>
      </c>
      <c r="M187" s="5">
        <f t="shared" si="27"/>
        <v>528.01941761321905</v>
      </c>
      <c r="N187" s="5">
        <f t="shared" si="28"/>
        <v>10.560388352264381</v>
      </c>
      <c r="O187" s="6">
        <f t="shared" si="29"/>
        <v>8398.3458593090036</v>
      </c>
    </row>
    <row r="188" spans="2:15" x14ac:dyDescent="0.3">
      <c r="B188" s="126">
        <f t="shared" si="36"/>
        <v>182</v>
      </c>
      <c r="C188" s="115">
        <f t="shared" si="36"/>
        <v>45473</v>
      </c>
      <c r="D188" s="16" t="s">
        <v>302</v>
      </c>
      <c r="E188" s="7" t="s">
        <v>321</v>
      </c>
      <c r="F188" s="2" t="s">
        <v>26</v>
      </c>
      <c r="G188" s="2" t="s">
        <v>30</v>
      </c>
      <c r="H188" s="3">
        <v>1.76</v>
      </c>
      <c r="I188" s="6">
        <f t="shared" si="30"/>
        <v>839.8345859309004</v>
      </c>
      <c r="J188" s="8" t="s">
        <v>48</v>
      </c>
      <c r="K188" s="38" t="s">
        <v>9</v>
      </c>
      <c r="L188" s="6">
        <f t="shared" si="26"/>
        <v>8398.3458593090036</v>
      </c>
      <c r="M188" s="5">
        <f t="shared" si="27"/>
        <v>638.27428530748432</v>
      </c>
      <c r="N188" s="5">
        <f t="shared" si="28"/>
        <v>12.765485706149686</v>
      </c>
      <c r="O188" s="6">
        <f t="shared" si="29"/>
        <v>9023.8546589103389</v>
      </c>
    </row>
    <row r="189" spans="2:15" x14ac:dyDescent="0.3">
      <c r="B189" s="126">
        <f t="shared" si="36"/>
        <v>183</v>
      </c>
      <c r="C189" s="115">
        <f t="shared" si="36"/>
        <v>45474</v>
      </c>
      <c r="D189" s="16" t="s">
        <v>302</v>
      </c>
      <c r="E189" s="7" t="s">
        <v>324</v>
      </c>
      <c r="F189" s="2" t="s">
        <v>14</v>
      </c>
      <c r="G189" s="2" t="s">
        <v>325</v>
      </c>
      <c r="H189" s="3">
        <v>1.99</v>
      </c>
      <c r="I189" s="6">
        <f t="shared" si="30"/>
        <v>902.38546589103385</v>
      </c>
      <c r="J189" s="8" t="s">
        <v>31</v>
      </c>
      <c r="K189" s="38" t="s">
        <v>9</v>
      </c>
      <c r="L189" s="6">
        <f t="shared" si="26"/>
        <v>9023.8546589103389</v>
      </c>
      <c r="M189" s="5">
        <f t="shared" si="27"/>
        <v>893.36161123212355</v>
      </c>
      <c r="N189" s="5">
        <f t="shared" si="28"/>
        <v>17.867232224642471</v>
      </c>
      <c r="O189" s="6">
        <f t="shared" si="29"/>
        <v>9899.3490379178202</v>
      </c>
    </row>
    <row r="190" spans="2:15" x14ac:dyDescent="0.3">
      <c r="B190" s="126">
        <f t="shared" si="36"/>
        <v>184</v>
      </c>
      <c r="C190" s="115">
        <f t="shared" si="36"/>
        <v>45475</v>
      </c>
      <c r="D190" s="16" t="s">
        <v>302</v>
      </c>
      <c r="E190" s="7" t="s">
        <v>326</v>
      </c>
      <c r="F190" s="2" t="s">
        <v>11</v>
      </c>
      <c r="G190" s="2" t="s">
        <v>12</v>
      </c>
      <c r="H190" s="3">
        <v>1.86</v>
      </c>
      <c r="I190" s="6">
        <f t="shared" si="30"/>
        <v>989.93490379178206</v>
      </c>
      <c r="J190" s="8" t="s">
        <v>25</v>
      </c>
      <c r="K190" s="38" t="s">
        <v>9</v>
      </c>
      <c r="L190" s="6">
        <f t="shared" si="26"/>
        <v>9899.3490379178202</v>
      </c>
      <c r="M190" s="5">
        <f t="shared" si="27"/>
        <v>851.34401726093267</v>
      </c>
      <c r="N190" s="5">
        <f t="shared" si="28"/>
        <v>17.026880345218654</v>
      </c>
      <c r="O190" s="6">
        <f t="shared" si="29"/>
        <v>10733.666174833535</v>
      </c>
    </row>
    <row r="191" spans="2:15" x14ac:dyDescent="0.3">
      <c r="B191" s="126">
        <f t="shared" ref="B191:B236" si="37">B190+1</f>
        <v>185</v>
      </c>
      <c r="C191" s="114">
        <f t="shared" ref="C191:C230" si="38">C190+1</f>
        <v>45476</v>
      </c>
      <c r="D191" s="22" t="s">
        <v>32</v>
      </c>
      <c r="E191" s="23"/>
      <c r="F191" s="24"/>
      <c r="G191" s="24"/>
      <c r="H191" s="25"/>
      <c r="I191" s="19">
        <v>0</v>
      </c>
      <c r="J191" s="21"/>
      <c r="K191" s="39"/>
      <c r="L191" s="19">
        <f t="shared" si="26"/>
        <v>10733.666174833535</v>
      </c>
      <c r="M191" s="20">
        <f t="shared" si="27"/>
        <v>0</v>
      </c>
      <c r="N191" s="20">
        <f t="shared" si="28"/>
        <v>0</v>
      </c>
      <c r="O191" s="19">
        <f t="shared" si="29"/>
        <v>10733.666174833535</v>
      </c>
    </row>
    <row r="192" spans="2:15" x14ac:dyDescent="0.3">
      <c r="B192" s="126">
        <f t="shared" si="37"/>
        <v>186</v>
      </c>
      <c r="C192" s="114">
        <f t="shared" si="38"/>
        <v>45477</v>
      </c>
      <c r="D192" s="22" t="s">
        <v>32</v>
      </c>
      <c r="E192" s="23"/>
      <c r="F192" s="24"/>
      <c r="G192" s="24"/>
      <c r="H192" s="25"/>
      <c r="I192" s="19">
        <v>0</v>
      </c>
      <c r="J192" s="21"/>
      <c r="K192" s="39"/>
      <c r="L192" s="19">
        <f t="shared" si="26"/>
        <v>10733.666174833535</v>
      </c>
      <c r="M192" s="20">
        <f t="shared" si="27"/>
        <v>0</v>
      </c>
      <c r="N192" s="20">
        <f t="shared" si="28"/>
        <v>0</v>
      </c>
      <c r="O192" s="19">
        <f t="shared" si="29"/>
        <v>10733.666174833535</v>
      </c>
    </row>
    <row r="193" spans="2:15" x14ac:dyDescent="0.3">
      <c r="B193" s="126">
        <f t="shared" si="37"/>
        <v>187</v>
      </c>
      <c r="C193" s="115">
        <f t="shared" si="38"/>
        <v>45478</v>
      </c>
      <c r="D193" s="16" t="s">
        <v>328</v>
      </c>
      <c r="E193" s="7" t="s">
        <v>327</v>
      </c>
      <c r="F193" s="2" t="s">
        <v>11</v>
      </c>
      <c r="G193" s="2" t="s">
        <v>12</v>
      </c>
      <c r="H193" s="3">
        <v>1.88</v>
      </c>
      <c r="I193" s="41">
        <f t="shared" si="30"/>
        <v>1073.3666174833536</v>
      </c>
      <c r="J193" s="8" t="s">
        <v>48</v>
      </c>
      <c r="K193" s="56" t="s">
        <v>9</v>
      </c>
      <c r="L193" s="6">
        <f t="shared" si="26"/>
        <v>10733.666174833535</v>
      </c>
      <c r="M193" s="5">
        <f t="shared" si="27"/>
        <v>944.562623385351</v>
      </c>
      <c r="N193" s="5">
        <f t="shared" si="28"/>
        <v>18.891252467707019</v>
      </c>
      <c r="O193" s="6">
        <f t="shared" si="29"/>
        <v>11659.337545751179</v>
      </c>
    </row>
    <row r="194" spans="2:15" x14ac:dyDescent="0.3">
      <c r="B194" s="126">
        <f t="shared" si="37"/>
        <v>188</v>
      </c>
      <c r="C194" s="115">
        <f t="shared" si="38"/>
        <v>45479</v>
      </c>
      <c r="D194" s="16" t="s">
        <v>328</v>
      </c>
      <c r="E194" s="7" t="s">
        <v>329</v>
      </c>
      <c r="F194" s="2" t="s">
        <v>330</v>
      </c>
      <c r="G194" s="2" t="s">
        <v>331</v>
      </c>
      <c r="H194" s="3">
        <v>1.66</v>
      </c>
      <c r="I194" s="6">
        <f t="shared" si="30"/>
        <v>1165.933754575118</v>
      </c>
      <c r="J194" s="8" t="s">
        <v>48</v>
      </c>
      <c r="K194" s="38" t="s">
        <v>9</v>
      </c>
      <c r="L194" s="6">
        <f t="shared" si="26"/>
        <v>11659.337545751179</v>
      </c>
      <c r="M194" s="5">
        <f t="shared" si="27"/>
        <v>769.51627801957773</v>
      </c>
      <c r="N194" s="5">
        <f t="shared" si="28"/>
        <v>15.390325560391554</v>
      </c>
      <c r="O194" s="6">
        <f t="shared" si="29"/>
        <v>12413.463498210365</v>
      </c>
    </row>
    <row r="195" spans="2:15" x14ac:dyDescent="0.3">
      <c r="B195" s="126">
        <f t="shared" si="37"/>
        <v>189</v>
      </c>
      <c r="C195" s="114">
        <f t="shared" si="38"/>
        <v>45480</v>
      </c>
      <c r="D195" s="22" t="s">
        <v>32</v>
      </c>
      <c r="E195" s="23"/>
      <c r="F195" s="24"/>
      <c r="G195" s="24"/>
      <c r="H195" s="25"/>
      <c r="I195" s="19">
        <v>0</v>
      </c>
      <c r="J195" s="21"/>
      <c r="K195" s="96"/>
      <c r="L195" s="19">
        <f t="shared" si="26"/>
        <v>12413.463498210365</v>
      </c>
      <c r="M195" s="20">
        <f t="shared" si="27"/>
        <v>0</v>
      </c>
      <c r="N195" s="20">
        <f t="shared" si="28"/>
        <v>0</v>
      </c>
      <c r="O195" s="19">
        <f t="shared" si="29"/>
        <v>12413.463498210365</v>
      </c>
    </row>
    <row r="196" spans="2:15" x14ac:dyDescent="0.3">
      <c r="B196" s="126">
        <f t="shared" si="37"/>
        <v>190</v>
      </c>
      <c r="C196" s="114">
        <f t="shared" si="38"/>
        <v>45481</v>
      </c>
      <c r="D196" s="22" t="s">
        <v>32</v>
      </c>
      <c r="E196" s="23"/>
      <c r="F196" s="24"/>
      <c r="G196" s="24"/>
      <c r="H196" s="25"/>
      <c r="I196" s="19">
        <v>0</v>
      </c>
      <c r="J196" s="21"/>
      <c r="K196" s="96"/>
      <c r="L196" s="19">
        <f t="shared" si="26"/>
        <v>12413.463498210365</v>
      </c>
      <c r="M196" s="20">
        <f t="shared" si="27"/>
        <v>0</v>
      </c>
      <c r="N196" s="20">
        <f t="shared" si="28"/>
        <v>0</v>
      </c>
      <c r="O196" s="19">
        <f t="shared" si="29"/>
        <v>12413.463498210365</v>
      </c>
    </row>
    <row r="197" spans="2:15" x14ac:dyDescent="0.3">
      <c r="B197" s="126">
        <f t="shared" si="37"/>
        <v>191</v>
      </c>
      <c r="C197" s="113">
        <f t="shared" si="38"/>
        <v>45482</v>
      </c>
      <c r="D197" s="16" t="s">
        <v>332</v>
      </c>
      <c r="E197" s="7" t="s">
        <v>333</v>
      </c>
      <c r="F197" s="2" t="s">
        <v>16</v>
      </c>
      <c r="G197" s="2" t="s">
        <v>334</v>
      </c>
      <c r="H197" s="3">
        <v>1.72</v>
      </c>
      <c r="I197" s="6">
        <f t="shared" ref="I197:I209" si="39">L197/10</f>
        <v>1241.3463498210365</v>
      </c>
      <c r="J197" s="8" t="s">
        <v>41</v>
      </c>
      <c r="K197" s="38" t="s">
        <v>22</v>
      </c>
      <c r="L197" s="6">
        <f t="shared" si="26"/>
        <v>12413.463498210365</v>
      </c>
      <c r="M197" s="5">
        <f t="shared" si="27"/>
        <v>-1241.3463498210365</v>
      </c>
      <c r="N197" s="5">
        <f t="shared" si="28"/>
        <v>0</v>
      </c>
      <c r="O197" s="6">
        <f t="shared" si="29"/>
        <v>11172.117148389329</v>
      </c>
    </row>
    <row r="198" spans="2:15" x14ac:dyDescent="0.3">
      <c r="B198" s="126">
        <f t="shared" si="37"/>
        <v>192</v>
      </c>
      <c r="C198" s="113">
        <f t="shared" si="38"/>
        <v>45483</v>
      </c>
      <c r="D198" s="16" t="s">
        <v>332</v>
      </c>
      <c r="E198" s="7" t="s">
        <v>335</v>
      </c>
      <c r="F198" s="2" t="s">
        <v>11</v>
      </c>
      <c r="G198" s="2" t="s">
        <v>12</v>
      </c>
      <c r="H198" s="3">
        <v>2.1800000000000002</v>
      </c>
      <c r="I198" s="6">
        <f t="shared" si="39"/>
        <v>1117.2117148389329</v>
      </c>
      <c r="J198" s="8" t="s">
        <v>25</v>
      </c>
      <c r="K198" s="38" t="s">
        <v>9</v>
      </c>
      <c r="L198" s="6">
        <f t="shared" si="26"/>
        <v>11172.117148389329</v>
      </c>
      <c r="M198" s="5">
        <f t="shared" si="27"/>
        <v>1318.309823509941</v>
      </c>
      <c r="N198" s="5">
        <f t="shared" si="28"/>
        <v>26.366196470198819</v>
      </c>
      <c r="O198" s="6">
        <f t="shared" si="29"/>
        <v>12464.06077542907</v>
      </c>
    </row>
    <row r="199" spans="2:15" x14ac:dyDescent="0.3">
      <c r="B199" s="126">
        <f t="shared" si="37"/>
        <v>193</v>
      </c>
      <c r="C199" s="114">
        <f t="shared" si="38"/>
        <v>45484</v>
      </c>
      <c r="D199" s="22" t="s">
        <v>32</v>
      </c>
      <c r="E199" s="23"/>
      <c r="F199" s="24"/>
      <c r="G199" s="24"/>
      <c r="H199" s="25"/>
      <c r="I199" s="19">
        <v>0</v>
      </c>
      <c r="J199" s="21"/>
      <c r="K199" s="39"/>
      <c r="L199" s="19">
        <f t="shared" si="26"/>
        <v>12464.06077542907</v>
      </c>
      <c r="M199" s="20">
        <f t="shared" si="27"/>
        <v>0</v>
      </c>
      <c r="N199" s="20">
        <f t="shared" si="28"/>
        <v>0</v>
      </c>
      <c r="O199" s="19">
        <f t="shared" si="29"/>
        <v>12464.06077542907</v>
      </c>
    </row>
    <row r="200" spans="2:15" x14ac:dyDescent="0.3">
      <c r="B200" s="126">
        <f t="shared" si="37"/>
        <v>194</v>
      </c>
      <c r="C200" s="114">
        <f t="shared" si="38"/>
        <v>45485</v>
      </c>
      <c r="D200" s="22" t="s">
        <v>32</v>
      </c>
      <c r="E200" s="23"/>
      <c r="F200" s="24"/>
      <c r="G200" s="24"/>
      <c r="H200" s="25"/>
      <c r="I200" s="19">
        <v>0</v>
      </c>
      <c r="J200" s="21"/>
      <c r="K200" s="39"/>
      <c r="L200" s="19">
        <f t="shared" si="26"/>
        <v>12464.06077542907</v>
      </c>
      <c r="M200" s="20">
        <f t="shared" si="27"/>
        <v>0</v>
      </c>
      <c r="N200" s="20">
        <f t="shared" si="28"/>
        <v>0</v>
      </c>
      <c r="O200" s="19">
        <f t="shared" si="29"/>
        <v>12464.06077542907</v>
      </c>
    </row>
    <row r="201" spans="2:15" x14ac:dyDescent="0.3">
      <c r="B201" s="126">
        <f t="shared" si="37"/>
        <v>195</v>
      </c>
      <c r="C201" s="114">
        <f t="shared" si="38"/>
        <v>45486</v>
      </c>
      <c r="D201" s="22" t="s">
        <v>32</v>
      </c>
      <c r="E201" s="23"/>
      <c r="F201" s="24"/>
      <c r="G201" s="24"/>
      <c r="H201" s="25"/>
      <c r="I201" s="19">
        <v>0</v>
      </c>
      <c r="J201" s="21"/>
      <c r="K201" s="39"/>
      <c r="L201" s="19">
        <f t="shared" ref="L201:L264" si="40">O200</f>
        <v>12464.06077542907</v>
      </c>
      <c r="M201" s="20">
        <f t="shared" ref="M201:M264" si="41">IF(K201="w",(H201-1)*I201,-I201)</f>
        <v>0</v>
      </c>
      <c r="N201" s="20">
        <f t="shared" ref="N201:N264" si="42">IF(K201="w",(M201/100*2),0)</f>
        <v>0</v>
      </c>
      <c r="O201" s="19">
        <f t="shared" ref="O201:O264" si="43">L201+M201-N201</f>
        <v>12464.06077542907</v>
      </c>
    </row>
    <row r="202" spans="2:15" x14ac:dyDescent="0.3">
      <c r="B202" s="126">
        <f t="shared" si="37"/>
        <v>196</v>
      </c>
      <c r="C202" s="113">
        <f t="shared" si="38"/>
        <v>45487</v>
      </c>
      <c r="D202" s="16" t="s">
        <v>336</v>
      </c>
      <c r="E202" s="7" t="s">
        <v>337</v>
      </c>
      <c r="F202" s="2" t="s">
        <v>11</v>
      </c>
      <c r="G202" s="2" t="s">
        <v>12</v>
      </c>
      <c r="H202" s="3">
        <v>2.1800000000000002</v>
      </c>
      <c r="I202" s="6">
        <f t="shared" si="39"/>
        <v>1246.406077542907</v>
      </c>
      <c r="J202" s="8" t="s">
        <v>41</v>
      </c>
      <c r="K202" s="38" t="s">
        <v>9</v>
      </c>
      <c r="L202" s="6">
        <f t="shared" si="40"/>
        <v>12464.06077542907</v>
      </c>
      <c r="M202" s="5">
        <f t="shared" si="41"/>
        <v>1470.7591715006306</v>
      </c>
      <c r="N202" s="5">
        <f t="shared" si="42"/>
        <v>29.415183430012611</v>
      </c>
      <c r="O202" s="6">
        <f t="shared" si="43"/>
        <v>13905.40476349969</v>
      </c>
    </row>
    <row r="203" spans="2:15" x14ac:dyDescent="0.3">
      <c r="B203" s="126">
        <f t="shared" si="37"/>
        <v>197</v>
      </c>
      <c r="C203" s="114">
        <f t="shared" si="38"/>
        <v>45488</v>
      </c>
      <c r="D203" s="22" t="s">
        <v>32</v>
      </c>
      <c r="E203" s="23"/>
      <c r="F203" s="24"/>
      <c r="G203" s="24"/>
      <c r="H203" s="25"/>
      <c r="I203" s="19">
        <v>0</v>
      </c>
      <c r="J203" s="21"/>
      <c r="K203" s="39"/>
      <c r="L203" s="19">
        <f t="shared" si="40"/>
        <v>13905.40476349969</v>
      </c>
      <c r="M203" s="20">
        <f t="shared" si="41"/>
        <v>0</v>
      </c>
      <c r="N203" s="20">
        <f t="shared" si="42"/>
        <v>0</v>
      </c>
      <c r="O203" s="19">
        <f t="shared" si="43"/>
        <v>13905.40476349969</v>
      </c>
    </row>
    <row r="204" spans="2:15" x14ac:dyDescent="0.3">
      <c r="B204" s="126">
        <f t="shared" si="37"/>
        <v>198</v>
      </c>
      <c r="C204" s="114">
        <f t="shared" si="38"/>
        <v>45489</v>
      </c>
      <c r="D204" s="22" t="s">
        <v>32</v>
      </c>
      <c r="E204" s="23"/>
      <c r="F204" s="24"/>
      <c r="G204" s="24"/>
      <c r="H204" s="25"/>
      <c r="I204" s="19">
        <v>0</v>
      </c>
      <c r="J204" s="21"/>
      <c r="K204" s="39"/>
      <c r="L204" s="19">
        <f t="shared" si="40"/>
        <v>13905.40476349969</v>
      </c>
      <c r="M204" s="20">
        <f t="shared" si="41"/>
        <v>0</v>
      </c>
      <c r="N204" s="20">
        <f t="shared" si="42"/>
        <v>0</v>
      </c>
      <c r="O204" s="19">
        <f t="shared" si="43"/>
        <v>13905.40476349969</v>
      </c>
    </row>
    <row r="205" spans="2:15" x14ac:dyDescent="0.3">
      <c r="B205" s="126">
        <f t="shared" si="37"/>
        <v>199</v>
      </c>
      <c r="C205" s="115">
        <f t="shared" si="38"/>
        <v>45490</v>
      </c>
      <c r="D205" s="16" t="s">
        <v>17</v>
      </c>
      <c r="E205" s="7" t="s">
        <v>338</v>
      </c>
      <c r="F205" s="2" t="s">
        <v>11</v>
      </c>
      <c r="G205" s="2" t="s">
        <v>12</v>
      </c>
      <c r="H205" s="3">
        <v>1.63</v>
      </c>
      <c r="I205" s="6">
        <f t="shared" si="39"/>
        <v>1390.5404763499689</v>
      </c>
      <c r="J205" s="8" t="s">
        <v>25</v>
      </c>
      <c r="K205" s="40" t="s">
        <v>9</v>
      </c>
      <c r="L205" s="6">
        <f t="shared" si="40"/>
        <v>13905.40476349969</v>
      </c>
      <c r="M205" s="5">
        <f t="shared" si="41"/>
        <v>876.04050010048024</v>
      </c>
      <c r="N205" s="5">
        <f t="shared" si="42"/>
        <v>17.520810002009604</v>
      </c>
      <c r="O205" s="6">
        <f t="shared" si="43"/>
        <v>14763.92445359816</v>
      </c>
    </row>
    <row r="206" spans="2:15" x14ac:dyDescent="0.3">
      <c r="B206" s="126">
        <f t="shared" si="37"/>
        <v>200</v>
      </c>
      <c r="C206" s="115">
        <f t="shared" si="38"/>
        <v>45491</v>
      </c>
      <c r="D206" s="16" t="s">
        <v>23</v>
      </c>
      <c r="E206" s="7" t="s">
        <v>339</v>
      </c>
      <c r="F206" s="2" t="s">
        <v>14</v>
      </c>
      <c r="G206" s="2" t="s">
        <v>340</v>
      </c>
      <c r="H206" s="3">
        <v>2.5</v>
      </c>
      <c r="I206" s="6">
        <f t="shared" si="39"/>
        <v>1476.3924453598161</v>
      </c>
      <c r="J206" s="8" t="s">
        <v>25</v>
      </c>
      <c r="K206" s="40" t="s">
        <v>9</v>
      </c>
      <c r="L206" s="6">
        <f t="shared" si="40"/>
        <v>14763.92445359816</v>
      </c>
      <c r="M206" s="5">
        <f t="shared" si="41"/>
        <v>2214.5886680397243</v>
      </c>
      <c r="N206" s="5">
        <f t="shared" si="42"/>
        <v>44.291773360794487</v>
      </c>
      <c r="O206" s="6">
        <f t="shared" si="43"/>
        <v>16934.221348277089</v>
      </c>
    </row>
    <row r="207" spans="2:15" x14ac:dyDescent="0.3">
      <c r="B207" s="126">
        <f t="shared" si="37"/>
        <v>201</v>
      </c>
      <c r="C207" s="115">
        <f t="shared" si="38"/>
        <v>45492</v>
      </c>
      <c r="D207" s="16" t="s">
        <v>341</v>
      </c>
      <c r="E207" s="7" t="s">
        <v>342</v>
      </c>
      <c r="F207" s="2" t="s">
        <v>11</v>
      </c>
      <c r="G207" s="2" t="s">
        <v>235</v>
      </c>
      <c r="H207" s="3">
        <v>2.1800000000000002</v>
      </c>
      <c r="I207" s="6">
        <f t="shared" si="39"/>
        <v>1693.422134827709</v>
      </c>
      <c r="J207" s="8" t="s">
        <v>34</v>
      </c>
      <c r="K207" s="40" t="s">
        <v>22</v>
      </c>
      <c r="L207" s="6">
        <f t="shared" si="40"/>
        <v>16934.221348277089</v>
      </c>
      <c r="M207" s="5">
        <f t="shared" si="41"/>
        <v>-1693.422134827709</v>
      </c>
      <c r="N207" s="5">
        <f t="shared" si="42"/>
        <v>0</v>
      </c>
      <c r="O207" s="6">
        <f t="shared" si="43"/>
        <v>15240.79921344938</v>
      </c>
    </row>
    <row r="208" spans="2:15" x14ac:dyDescent="0.3">
      <c r="B208" s="126">
        <f t="shared" si="37"/>
        <v>202</v>
      </c>
      <c r="C208" s="115">
        <f t="shared" si="38"/>
        <v>45493</v>
      </c>
      <c r="D208" s="16" t="s">
        <v>341</v>
      </c>
      <c r="E208" s="16" t="s">
        <v>352</v>
      </c>
      <c r="F208" s="2" t="s">
        <v>26</v>
      </c>
      <c r="G208" s="46" t="s">
        <v>27</v>
      </c>
      <c r="H208" s="45">
        <v>1.73</v>
      </c>
      <c r="I208" s="6">
        <f t="shared" si="39"/>
        <v>1524.0799213449379</v>
      </c>
      <c r="J208" s="8" t="s">
        <v>20</v>
      </c>
      <c r="K208" s="40" t="s">
        <v>9</v>
      </c>
      <c r="L208" s="6">
        <f t="shared" si="40"/>
        <v>15240.79921344938</v>
      </c>
      <c r="M208" s="5">
        <f t="shared" si="41"/>
        <v>1112.5783425818047</v>
      </c>
      <c r="N208" s="5">
        <f t="shared" si="42"/>
        <v>22.251566851636095</v>
      </c>
      <c r="O208" s="6">
        <f t="shared" si="43"/>
        <v>16331.125989179549</v>
      </c>
    </row>
    <row r="209" spans="2:15" x14ac:dyDescent="0.3">
      <c r="B209" s="126">
        <f t="shared" si="37"/>
        <v>203</v>
      </c>
      <c r="C209" s="116">
        <f t="shared" si="38"/>
        <v>45494</v>
      </c>
      <c r="D209" s="42" t="s">
        <v>341</v>
      </c>
      <c r="E209" s="42" t="s">
        <v>350</v>
      </c>
      <c r="F209" s="47" t="s">
        <v>108</v>
      </c>
      <c r="G209" s="47" t="s">
        <v>351</v>
      </c>
      <c r="H209" s="48">
        <v>1.6</v>
      </c>
      <c r="I209" s="44">
        <v>0</v>
      </c>
      <c r="J209" s="48" t="s">
        <v>29</v>
      </c>
      <c r="K209" s="43" t="s">
        <v>353</v>
      </c>
      <c r="L209" s="19">
        <f t="shared" si="40"/>
        <v>16331.125989179549</v>
      </c>
      <c r="M209" s="20">
        <f t="shared" si="41"/>
        <v>0</v>
      </c>
      <c r="N209" s="20">
        <f t="shared" si="42"/>
        <v>0</v>
      </c>
      <c r="O209" s="19">
        <f t="shared" si="43"/>
        <v>16331.125989179549</v>
      </c>
    </row>
    <row r="210" spans="2:15" ht="15.75" customHeight="1" x14ac:dyDescent="0.3">
      <c r="B210" s="126">
        <f t="shared" si="37"/>
        <v>204</v>
      </c>
      <c r="C210" s="115">
        <f t="shared" si="38"/>
        <v>45495</v>
      </c>
      <c r="D210" s="16" t="s">
        <v>266</v>
      </c>
      <c r="E210" s="16" t="s">
        <v>348</v>
      </c>
      <c r="F210" s="46" t="s">
        <v>108</v>
      </c>
      <c r="G210" s="46" t="s">
        <v>349</v>
      </c>
      <c r="H210" s="45">
        <v>2.12</v>
      </c>
      <c r="I210" s="6">
        <f t="shared" ref="I210:I218" si="44">L210/10</f>
        <v>1633.112598917955</v>
      </c>
      <c r="J210" s="45" t="s">
        <v>21</v>
      </c>
      <c r="K210" s="40" t="s">
        <v>9</v>
      </c>
      <c r="L210" s="6">
        <f t="shared" si="40"/>
        <v>16331.125989179549</v>
      </c>
      <c r="M210" s="5">
        <f t="shared" si="41"/>
        <v>1829.0861107881099</v>
      </c>
      <c r="N210" s="5">
        <f t="shared" si="42"/>
        <v>36.581722215762198</v>
      </c>
      <c r="O210" s="6">
        <f t="shared" si="43"/>
        <v>18123.630377751895</v>
      </c>
    </row>
    <row r="211" spans="2:15" ht="15.75" customHeight="1" x14ac:dyDescent="0.3">
      <c r="B211" s="126">
        <f t="shared" si="37"/>
        <v>205</v>
      </c>
      <c r="C211" s="115">
        <f t="shared" si="38"/>
        <v>45496</v>
      </c>
      <c r="D211" s="16" t="s">
        <v>17</v>
      </c>
      <c r="E211" s="16" t="s">
        <v>346</v>
      </c>
      <c r="F211" s="46" t="s">
        <v>16</v>
      </c>
      <c r="G211" s="46" t="s">
        <v>347</v>
      </c>
      <c r="H211" s="45">
        <v>1.62</v>
      </c>
      <c r="I211" s="6">
        <f t="shared" si="44"/>
        <v>1812.3630377751895</v>
      </c>
      <c r="J211" s="45" t="s">
        <v>121</v>
      </c>
      <c r="K211" s="40" t="s">
        <v>22</v>
      </c>
      <c r="L211" s="6">
        <f t="shared" si="40"/>
        <v>18123.630377751895</v>
      </c>
      <c r="M211" s="5">
        <f t="shared" si="41"/>
        <v>-1812.3630377751895</v>
      </c>
      <c r="N211" s="5">
        <f t="shared" si="42"/>
        <v>0</v>
      </c>
      <c r="O211" s="6">
        <f t="shared" si="43"/>
        <v>16311.267339976706</v>
      </c>
    </row>
    <row r="212" spans="2:15" ht="15.75" customHeight="1" x14ac:dyDescent="0.3">
      <c r="B212" s="126">
        <f t="shared" si="37"/>
        <v>206</v>
      </c>
      <c r="C212" s="115">
        <f t="shared" si="38"/>
        <v>45497</v>
      </c>
      <c r="D212" s="16" t="s">
        <v>17</v>
      </c>
      <c r="E212" s="16" t="s">
        <v>345</v>
      </c>
      <c r="F212" s="46" t="s">
        <v>11</v>
      </c>
      <c r="G212" s="46" t="s">
        <v>12</v>
      </c>
      <c r="H212" s="45">
        <v>1.71</v>
      </c>
      <c r="I212" s="6">
        <f t="shared" si="44"/>
        <v>1631.1267339976707</v>
      </c>
      <c r="J212" s="8" t="s">
        <v>48</v>
      </c>
      <c r="K212" s="40" t="s">
        <v>9</v>
      </c>
      <c r="L212" s="6">
        <f t="shared" si="40"/>
        <v>16311.267339976706</v>
      </c>
      <c r="M212" s="5">
        <f t="shared" si="41"/>
        <v>1158.0999811383463</v>
      </c>
      <c r="N212" s="5">
        <f t="shared" si="42"/>
        <v>23.161999622766924</v>
      </c>
      <c r="O212" s="6">
        <f t="shared" si="43"/>
        <v>17446.205321492285</v>
      </c>
    </row>
    <row r="213" spans="2:15" ht="15.75" customHeight="1" x14ac:dyDescent="0.3">
      <c r="B213" s="126">
        <f t="shared" si="37"/>
        <v>207</v>
      </c>
      <c r="C213" s="115">
        <f t="shared" si="38"/>
        <v>45498</v>
      </c>
      <c r="D213" s="16" t="s">
        <v>23</v>
      </c>
      <c r="E213" s="16" t="s">
        <v>343</v>
      </c>
      <c r="F213" s="46" t="s">
        <v>14</v>
      </c>
      <c r="G213" s="46" t="s">
        <v>344</v>
      </c>
      <c r="H213" s="3">
        <v>1.69</v>
      </c>
      <c r="I213" s="6">
        <f t="shared" si="44"/>
        <v>1744.6205321492284</v>
      </c>
      <c r="J213" s="8" t="s">
        <v>48</v>
      </c>
      <c r="K213" s="40" t="s">
        <v>9</v>
      </c>
      <c r="L213" s="6">
        <f t="shared" si="40"/>
        <v>17446.205321492285</v>
      </c>
      <c r="M213" s="5">
        <f t="shared" si="41"/>
        <v>1203.7881671829675</v>
      </c>
      <c r="N213" s="5">
        <f t="shared" si="42"/>
        <v>24.07576334365935</v>
      </c>
      <c r="O213" s="6">
        <f t="shared" si="43"/>
        <v>18625.917725331594</v>
      </c>
    </row>
    <row r="214" spans="2:15" ht="15.75" customHeight="1" x14ac:dyDescent="0.3">
      <c r="B214" s="126">
        <f t="shared" si="37"/>
        <v>208</v>
      </c>
      <c r="C214" s="115">
        <f t="shared" si="38"/>
        <v>45499</v>
      </c>
      <c r="D214" s="16" t="s">
        <v>359</v>
      </c>
      <c r="E214" s="16" t="s">
        <v>360</v>
      </c>
      <c r="F214" s="46" t="s">
        <v>16</v>
      </c>
      <c r="G214" s="46" t="s">
        <v>361</v>
      </c>
      <c r="H214" s="3">
        <v>1.6</v>
      </c>
      <c r="I214" s="6">
        <f t="shared" si="44"/>
        <v>1862.5917725331594</v>
      </c>
      <c r="J214" s="8" t="s">
        <v>48</v>
      </c>
      <c r="K214" s="40" t="s">
        <v>22</v>
      </c>
      <c r="L214" s="6">
        <f t="shared" si="40"/>
        <v>18625.917725331594</v>
      </c>
      <c r="M214" s="5">
        <f t="shared" si="41"/>
        <v>-1862.5917725331594</v>
      </c>
      <c r="N214" s="5">
        <f t="shared" si="42"/>
        <v>0</v>
      </c>
      <c r="O214" s="6">
        <f t="shared" si="43"/>
        <v>16763.325952798434</v>
      </c>
    </row>
    <row r="215" spans="2:15" ht="15.75" customHeight="1" x14ac:dyDescent="0.3">
      <c r="B215" s="126">
        <f t="shared" si="37"/>
        <v>209</v>
      </c>
      <c r="C215" s="115">
        <f t="shared" si="38"/>
        <v>45500</v>
      </c>
      <c r="D215" s="16" t="s">
        <v>341</v>
      </c>
      <c r="E215" s="16" t="s">
        <v>357</v>
      </c>
      <c r="F215" s="46" t="s">
        <v>108</v>
      </c>
      <c r="G215" s="46" t="s">
        <v>358</v>
      </c>
      <c r="H215" s="3">
        <v>1.53</v>
      </c>
      <c r="I215" s="6">
        <f t="shared" si="44"/>
        <v>1676.3325952798434</v>
      </c>
      <c r="J215" s="8" t="s">
        <v>37</v>
      </c>
      <c r="K215" s="40" t="s">
        <v>38</v>
      </c>
      <c r="L215" s="6">
        <f t="shared" si="40"/>
        <v>16763.325952798434</v>
      </c>
      <c r="M215" s="5">
        <v>0</v>
      </c>
      <c r="N215" s="5">
        <f t="shared" si="42"/>
        <v>0</v>
      </c>
      <c r="O215" s="6">
        <f t="shared" si="43"/>
        <v>16763.325952798434</v>
      </c>
    </row>
    <row r="216" spans="2:15" ht="15.75" customHeight="1" x14ac:dyDescent="0.3">
      <c r="B216" s="126">
        <f t="shared" si="37"/>
        <v>210</v>
      </c>
      <c r="C216" s="115">
        <f t="shared" si="38"/>
        <v>45501</v>
      </c>
      <c r="D216" s="16" t="s">
        <v>341</v>
      </c>
      <c r="E216" s="16" t="s">
        <v>356</v>
      </c>
      <c r="F216" s="46" t="s">
        <v>18</v>
      </c>
      <c r="G216" s="46" t="s">
        <v>60</v>
      </c>
      <c r="H216" s="3">
        <v>1.57</v>
      </c>
      <c r="I216" s="6">
        <f t="shared" si="44"/>
        <v>1676.3325952798434</v>
      </c>
      <c r="J216" s="8" t="s">
        <v>31</v>
      </c>
      <c r="K216" s="40" t="s">
        <v>22</v>
      </c>
      <c r="L216" s="6">
        <f t="shared" si="40"/>
        <v>16763.325952798434</v>
      </c>
      <c r="M216" s="5">
        <f t="shared" si="41"/>
        <v>-1676.3325952798434</v>
      </c>
      <c r="N216" s="5">
        <f t="shared" si="42"/>
        <v>0</v>
      </c>
      <c r="O216" s="6">
        <f t="shared" si="43"/>
        <v>15086.99335751859</v>
      </c>
    </row>
    <row r="217" spans="2:15" ht="15.75" customHeight="1" x14ac:dyDescent="0.3">
      <c r="B217" s="126">
        <f t="shared" si="37"/>
        <v>211</v>
      </c>
      <c r="C217" s="115">
        <f t="shared" si="38"/>
        <v>45502</v>
      </c>
      <c r="D217" s="16" t="s">
        <v>266</v>
      </c>
      <c r="E217" s="16" t="s">
        <v>354</v>
      </c>
      <c r="F217" s="46" t="s">
        <v>14</v>
      </c>
      <c r="G217" s="46" t="s">
        <v>355</v>
      </c>
      <c r="H217" s="3">
        <v>1.84</v>
      </c>
      <c r="I217" s="6">
        <f t="shared" si="44"/>
        <v>1508.6993357518591</v>
      </c>
      <c r="J217" s="8" t="s">
        <v>36</v>
      </c>
      <c r="K217" s="40" t="s">
        <v>22</v>
      </c>
      <c r="L217" s="6">
        <f t="shared" si="40"/>
        <v>15086.99335751859</v>
      </c>
      <c r="M217" s="5">
        <f t="shared" si="41"/>
        <v>-1508.6993357518591</v>
      </c>
      <c r="N217" s="5">
        <f t="shared" si="42"/>
        <v>0</v>
      </c>
      <c r="O217" s="6">
        <f t="shared" si="43"/>
        <v>13578.294021766731</v>
      </c>
    </row>
    <row r="218" spans="2:15" ht="15.75" customHeight="1" x14ac:dyDescent="0.3">
      <c r="B218" s="126">
        <f t="shared" si="37"/>
        <v>212</v>
      </c>
      <c r="C218" s="115">
        <f t="shared" si="38"/>
        <v>45503</v>
      </c>
      <c r="D218" s="16" t="s">
        <v>17</v>
      </c>
      <c r="E218" s="16" t="s">
        <v>362</v>
      </c>
      <c r="F218" s="46" t="s">
        <v>11</v>
      </c>
      <c r="G218" s="46" t="s">
        <v>12</v>
      </c>
      <c r="H218" s="3">
        <v>1.72</v>
      </c>
      <c r="I218" s="6">
        <f t="shared" si="44"/>
        <v>1357.8294021766731</v>
      </c>
      <c r="J218" s="8" t="s">
        <v>87</v>
      </c>
      <c r="K218" s="40" t="s">
        <v>22</v>
      </c>
      <c r="L218" s="6">
        <f t="shared" si="40"/>
        <v>13578.294021766731</v>
      </c>
      <c r="M218" s="5">
        <f t="shared" si="41"/>
        <v>-1357.8294021766731</v>
      </c>
      <c r="N218" s="5">
        <f t="shared" si="42"/>
        <v>0</v>
      </c>
      <c r="O218" s="6">
        <f t="shared" si="43"/>
        <v>12220.464619590059</v>
      </c>
    </row>
    <row r="219" spans="2:15" x14ac:dyDescent="0.3">
      <c r="B219" s="126">
        <f t="shared" si="37"/>
        <v>213</v>
      </c>
      <c r="C219" s="114">
        <f t="shared" si="38"/>
        <v>45504</v>
      </c>
      <c r="D219" s="22" t="s">
        <v>32</v>
      </c>
      <c r="E219" s="25"/>
      <c r="F219" s="25"/>
      <c r="G219" s="25"/>
      <c r="H219" s="25"/>
      <c r="I219" s="19">
        <v>0</v>
      </c>
      <c r="J219" s="21"/>
      <c r="K219" s="39"/>
      <c r="L219" s="19">
        <f t="shared" si="40"/>
        <v>12220.464619590059</v>
      </c>
      <c r="M219" s="20">
        <f t="shared" si="41"/>
        <v>0</v>
      </c>
      <c r="N219" s="20">
        <f t="shared" si="42"/>
        <v>0</v>
      </c>
      <c r="O219" s="19">
        <f t="shared" si="43"/>
        <v>12220.464619590059</v>
      </c>
    </row>
    <row r="220" spans="2:15" x14ac:dyDescent="0.3">
      <c r="B220" s="126">
        <f t="shared" si="37"/>
        <v>214</v>
      </c>
      <c r="C220" s="115">
        <f t="shared" si="38"/>
        <v>45505</v>
      </c>
      <c r="D220" s="16" t="s">
        <v>23</v>
      </c>
      <c r="E220" s="16" t="s">
        <v>363</v>
      </c>
      <c r="F220" s="46" t="s">
        <v>40</v>
      </c>
      <c r="G220" s="46" t="s">
        <v>30</v>
      </c>
      <c r="H220" s="3">
        <v>1.58</v>
      </c>
      <c r="I220" s="6">
        <f t="shared" ref="I220:I234" si="45">L220/10</f>
        <v>1222.0464619590059</v>
      </c>
      <c r="J220" s="8" t="s">
        <v>50</v>
      </c>
      <c r="K220" s="40" t="s">
        <v>22</v>
      </c>
      <c r="L220" s="6">
        <f t="shared" si="40"/>
        <v>12220.464619590059</v>
      </c>
      <c r="M220" s="5">
        <f t="shared" si="41"/>
        <v>-1222.0464619590059</v>
      </c>
      <c r="N220" s="5">
        <f t="shared" si="42"/>
        <v>0</v>
      </c>
      <c r="O220" s="6">
        <f t="shared" si="43"/>
        <v>10998.418157631053</v>
      </c>
    </row>
    <row r="221" spans="2:15" x14ac:dyDescent="0.3">
      <c r="B221" s="126">
        <f t="shared" si="37"/>
        <v>215</v>
      </c>
      <c r="C221" s="115">
        <f t="shared" si="38"/>
        <v>45506</v>
      </c>
      <c r="D221" s="16" t="s">
        <v>364</v>
      </c>
      <c r="E221" s="16" t="s">
        <v>365</v>
      </c>
      <c r="F221" s="46" t="s">
        <v>14</v>
      </c>
      <c r="G221" s="46" t="s">
        <v>366</v>
      </c>
      <c r="H221" s="3">
        <v>1.79</v>
      </c>
      <c r="I221" s="6">
        <f t="shared" si="45"/>
        <v>1099.8418157631054</v>
      </c>
      <c r="J221" s="8" t="s">
        <v>121</v>
      </c>
      <c r="K221" s="40" t="s">
        <v>9</v>
      </c>
      <c r="L221" s="6">
        <f t="shared" si="40"/>
        <v>10998.418157631053</v>
      </c>
      <c r="M221" s="5">
        <f t="shared" si="41"/>
        <v>868.87503445285324</v>
      </c>
      <c r="N221" s="5">
        <f t="shared" si="42"/>
        <v>17.377500689057065</v>
      </c>
      <c r="O221" s="6">
        <f t="shared" si="43"/>
        <v>11849.915691394848</v>
      </c>
    </row>
    <row r="222" spans="2:15" x14ac:dyDescent="0.3">
      <c r="B222" s="126">
        <f t="shared" si="37"/>
        <v>216</v>
      </c>
      <c r="C222" s="115">
        <f t="shared" si="38"/>
        <v>45507</v>
      </c>
      <c r="D222" s="16" t="s">
        <v>341</v>
      </c>
      <c r="E222" s="16" t="s">
        <v>367</v>
      </c>
      <c r="F222" s="46" t="s">
        <v>11</v>
      </c>
      <c r="G222" s="46" t="s">
        <v>12</v>
      </c>
      <c r="H222" s="3">
        <v>1.91</v>
      </c>
      <c r="I222" s="6">
        <f t="shared" si="45"/>
        <v>1184.9915691394849</v>
      </c>
      <c r="J222" s="8" t="s">
        <v>59</v>
      </c>
      <c r="K222" s="49" t="s">
        <v>9</v>
      </c>
      <c r="L222" s="6">
        <f t="shared" si="40"/>
        <v>11849.915691394848</v>
      </c>
      <c r="M222" s="5">
        <f t="shared" si="41"/>
        <v>1078.3423279169313</v>
      </c>
      <c r="N222" s="5">
        <f t="shared" si="42"/>
        <v>21.566846558338625</v>
      </c>
      <c r="O222" s="6">
        <f t="shared" si="43"/>
        <v>12906.691172753441</v>
      </c>
    </row>
    <row r="223" spans="2:15" x14ac:dyDescent="0.3">
      <c r="B223" s="126">
        <f t="shared" si="37"/>
        <v>217</v>
      </c>
      <c r="C223" s="115">
        <f t="shared" si="38"/>
        <v>45508</v>
      </c>
      <c r="D223" s="16" t="s">
        <v>341</v>
      </c>
      <c r="E223" s="16" t="s">
        <v>368</v>
      </c>
      <c r="F223" s="46" t="s">
        <v>18</v>
      </c>
      <c r="G223" s="46" t="s">
        <v>19</v>
      </c>
      <c r="H223" s="3">
        <v>2.04</v>
      </c>
      <c r="I223" s="6">
        <f t="shared" si="45"/>
        <v>1290.669117275344</v>
      </c>
      <c r="J223" s="8" t="s">
        <v>41</v>
      </c>
      <c r="K223" s="49" t="s">
        <v>9</v>
      </c>
      <c r="L223" s="6">
        <f t="shared" si="40"/>
        <v>12906.691172753441</v>
      </c>
      <c r="M223" s="5">
        <f t="shared" si="41"/>
        <v>1342.2958819663577</v>
      </c>
      <c r="N223" s="5">
        <f t="shared" si="42"/>
        <v>26.845917639327155</v>
      </c>
      <c r="O223" s="6">
        <f t="shared" si="43"/>
        <v>14222.141137080471</v>
      </c>
    </row>
    <row r="224" spans="2:15" x14ac:dyDescent="0.3">
      <c r="B224" s="126">
        <f t="shared" si="37"/>
        <v>218</v>
      </c>
      <c r="C224" s="115">
        <f t="shared" si="38"/>
        <v>45509</v>
      </c>
      <c r="D224" s="16" t="s">
        <v>364</v>
      </c>
      <c r="E224" s="16" t="s">
        <v>369</v>
      </c>
      <c r="F224" s="46" t="s">
        <v>11</v>
      </c>
      <c r="G224" s="46" t="s">
        <v>12</v>
      </c>
      <c r="H224" s="3">
        <v>1.68</v>
      </c>
      <c r="I224" s="6">
        <f t="shared" si="45"/>
        <v>1422.2141137080471</v>
      </c>
      <c r="J224" s="8" t="s">
        <v>36</v>
      </c>
      <c r="K224" s="49" t="s">
        <v>22</v>
      </c>
      <c r="L224" s="6">
        <f t="shared" si="40"/>
        <v>14222.141137080471</v>
      </c>
      <c r="M224" s="5">
        <f t="shared" si="41"/>
        <v>-1422.2141137080471</v>
      </c>
      <c r="N224" s="5">
        <f t="shared" si="42"/>
        <v>0</v>
      </c>
      <c r="O224" s="6">
        <f t="shared" si="43"/>
        <v>12799.927023372424</v>
      </c>
    </row>
    <row r="225" spans="2:15" x14ac:dyDescent="0.3">
      <c r="B225" s="126">
        <f t="shared" si="37"/>
        <v>219</v>
      </c>
      <c r="C225" s="115">
        <f t="shared" si="38"/>
        <v>45510</v>
      </c>
      <c r="D225" s="16" t="s">
        <v>17</v>
      </c>
      <c r="E225" s="16" t="s">
        <v>372</v>
      </c>
      <c r="F225" s="46" t="s">
        <v>14</v>
      </c>
      <c r="G225" s="46" t="s">
        <v>373</v>
      </c>
      <c r="H225" s="3">
        <v>1.84</v>
      </c>
      <c r="I225" s="6">
        <f t="shared" si="45"/>
        <v>1279.9927023372425</v>
      </c>
      <c r="J225" s="8" t="s">
        <v>25</v>
      </c>
      <c r="K225" s="49" t="s">
        <v>22</v>
      </c>
      <c r="L225" s="6">
        <f t="shared" si="40"/>
        <v>12799.927023372424</v>
      </c>
      <c r="M225" s="5">
        <f t="shared" si="41"/>
        <v>-1279.9927023372425</v>
      </c>
      <c r="N225" s="5">
        <f t="shared" si="42"/>
        <v>0</v>
      </c>
      <c r="O225" s="6">
        <f t="shared" si="43"/>
        <v>11519.934321035182</v>
      </c>
    </row>
    <row r="226" spans="2:15" x14ac:dyDescent="0.3">
      <c r="B226" s="126">
        <f t="shared" si="37"/>
        <v>220</v>
      </c>
      <c r="C226" s="115">
        <f t="shared" si="38"/>
        <v>45511</v>
      </c>
      <c r="D226" s="16" t="s">
        <v>17</v>
      </c>
      <c r="E226" s="16" t="s">
        <v>370</v>
      </c>
      <c r="F226" s="46" t="s">
        <v>14</v>
      </c>
      <c r="G226" s="46" t="s">
        <v>371</v>
      </c>
      <c r="H226" s="3">
        <v>2.06</v>
      </c>
      <c r="I226" s="6">
        <f t="shared" si="45"/>
        <v>1151.9934321035182</v>
      </c>
      <c r="J226" s="8" t="s">
        <v>34</v>
      </c>
      <c r="K226" s="49" t="s">
        <v>9</v>
      </c>
      <c r="L226" s="6">
        <f t="shared" si="40"/>
        <v>11519.934321035182</v>
      </c>
      <c r="M226" s="5">
        <f t="shared" si="41"/>
        <v>1221.1130380297293</v>
      </c>
      <c r="N226" s="5">
        <f t="shared" si="42"/>
        <v>24.422260760594586</v>
      </c>
      <c r="O226" s="6">
        <f t="shared" si="43"/>
        <v>12716.625098304316</v>
      </c>
    </row>
    <row r="227" spans="2:15" x14ac:dyDescent="0.3">
      <c r="B227" s="126">
        <f t="shared" si="37"/>
        <v>221</v>
      </c>
      <c r="C227" s="115">
        <f t="shared" si="38"/>
        <v>45512</v>
      </c>
      <c r="D227" s="16" t="s">
        <v>17</v>
      </c>
      <c r="E227" s="16" t="s">
        <v>374</v>
      </c>
      <c r="F227" s="46" t="s">
        <v>14</v>
      </c>
      <c r="G227" s="46" t="s">
        <v>344</v>
      </c>
      <c r="H227" s="3">
        <v>1.92</v>
      </c>
      <c r="I227" s="6">
        <f t="shared" si="45"/>
        <v>1271.6625098304316</v>
      </c>
      <c r="J227" s="8" t="s">
        <v>28</v>
      </c>
      <c r="K227" s="49" t="s">
        <v>9</v>
      </c>
      <c r="L227" s="6">
        <f t="shared" si="40"/>
        <v>12716.625098304316</v>
      </c>
      <c r="M227" s="5">
        <f t="shared" si="41"/>
        <v>1169.9295090439971</v>
      </c>
      <c r="N227" s="5">
        <f t="shared" si="42"/>
        <v>23.398590180879943</v>
      </c>
      <c r="O227" s="6">
        <f t="shared" si="43"/>
        <v>13863.156017167434</v>
      </c>
    </row>
    <row r="228" spans="2:15" x14ac:dyDescent="0.3">
      <c r="B228" s="126">
        <f t="shared" si="37"/>
        <v>222</v>
      </c>
      <c r="C228" s="115">
        <f t="shared" si="38"/>
        <v>45513</v>
      </c>
      <c r="D228" s="16" t="s">
        <v>341</v>
      </c>
      <c r="E228" s="16" t="s">
        <v>375</v>
      </c>
      <c r="F228" s="46" t="s">
        <v>108</v>
      </c>
      <c r="G228" s="46" t="s">
        <v>376</v>
      </c>
      <c r="H228" s="3">
        <v>1.78</v>
      </c>
      <c r="I228" s="6">
        <f t="shared" si="45"/>
        <v>1386.3156017167435</v>
      </c>
      <c r="J228" s="8" t="s">
        <v>37</v>
      </c>
      <c r="K228" s="49" t="s">
        <v>38</v>
      </c>
      <c r="L228" s="6">
        <f t="shared" si="40"/>
        <v>13863.156017167434</v>
      </c>
      <c r="M228" s="5">
        <v>0</v>
      </c>
      <c r="N228" s="5">
        <f t="shared" si="42"/>
        <v>0</v>
      </c>
      <c r="O228" s="6">
        <f t="shared" si="43"/>
        <v>13863.156017167434</v>
      </c>
    </row>
    <row r="229" spans="2:15" x14ac:dyDescent="0.3">
      <c r="B229" s="126">
        <f t="shared" si="37"/>
        <v>223</v>
      </c>
      <c r="C229" s="115">
        <f t="shared" si="38"/>
        <v>45514</v>
      </c>
      <c r="D229" s="16" t="s">
        <v>341</v>
      </c>
      <c r="E229" s="16" t="s">
        <v>377</v>
      </c>
      <c r="F229" s="46" t="s">
        <v>18</v>
      </c>
      <c r="G229" s="46" t="s">
        <v>19</v>
      </c>
      <c r="H229" s="3">
        <v>1.67</v>
      </c>
      <c r="I229" s="6">
        <f t="shared" si="45"/>
        <v>1386.3156017167435</v>
      </c>
      <c r="J229" s="8" t="s">
        <v>48</v>
      </c>
      <c r="K229" s="49" t="s">
        <v>9</v>
      </c>
      <c r="L229" s="6">
        <f t="shared" si="40"/>
        <v>13863.156017167434</v>
      </c>
      <c r="M229" s="5">
        <f t="shared" si="41"/>
        <v>928.83145315021807</v>
      </c>
      <c r="N229" s="5">
        <f t="shared" si="42"/>
        <v>18.576629063004361</v>
      </c>
      <c r="O229" s="6">
        <f t="shared" si="43"/>
        <v>14773.410841254648</v>
      </c>
    </row>
    <row r="230" spans="2:15" x14ac:dyDescent="0.3">
      <c r="B230" s="126">
        <f t="shared" si="37"/>
        <v>224</v>
      </c>
      <c r="C230" s="115">
        <f t="shared" si="38"/>
        <v>45515</v>
      </c>
      <c r="D230" s="16" t="s">
        <v>364</v>
      </c>
      <c r="E230" s="16" t="s">
        <v>378</v>
      </c>
      <c r="F230" s="46" t="s">
        <v>14</v>
      </c>
      <c r="G230" s="46" t="s">
        <v>379</v>
      </c>
      <c r="H230" s="3">
        <v>1.7</v>
      </c>
      <c r="I230" s="6">
        <f t="shared" si="45"/>
        <v>1477.3410841254649</v>
      </c>
      <c r="J230" s="8" t="s">
        <v>43</v>
      </c>
      <c r="K230" s="49" t="s">
        <v>9</v>
      </c>
      <c r="L230" s="6">
        <f t="shared" si="40"/>
        <v>14773.410841254648</v>
      </c>
      <c r="M230" s="5">
        <f t="shared" si="41"/>
        <v>1034.1387588878254</v>
      </c>
      <c r="N230" s="5">
        <f t="shared" si="42"/>
        <v>20.682775177756508</v>
      </c>
      <c r="O230" s="6">
        <f t="shared" si="43"/>
        <v>15786.866824964718</v>
      </c>
    </row>
    <row r="231" spans="2:15" x14ac:dyDescent="0.3">
      <c r="B231" s="126">
        <f t="shared" si="37"/>
        <v>225</v>
      </c>
      <c r="C231" s="115">
        <f t="shared" ref="C231:C238" si="46">C230+1</f>
        <v>45516</v>
      </c>
      <c r="D231" s="16" t="s">
        <v>364</v>
      </c>
      <c r="E231" s="16" t="s">
        <v>380</v>
      </c>
      <c r="F231" s="46" t="s">
        <v>11</v>
      </c>
      <c r="G231" s="46" t="s">
        <v>12</v>
      </c>
      <c r="H231" s="3">
        <v>1.63</v>
      </c>
      <c r="I231" s="6">
        <f t="shared" si="45"/>
        <v>1578.6866824964718</v>
      </c>
      <c r="J231" s="8" t="s">
        <v>20</v>
      </c>
      <c r="K231" s="49" t="s">
        <v>9</v>
      </c>
      <c r="L231" s="6">
        <f t="shared" si="40"/>
        <v>15786.866824964718</v>
      </c>
      <c r="M231" s="5">
        <f t="shared" si="41"/>
        <v>994.57260997277706</v>
      </c>
      <c r="N231" s="5">
        <f t="shared" si="42"/>
        <v>19.891452199455543</v>
      </c>
      <c r="O231" s="6">
        <f t="shared" si="43"/>
        <v>16761.54798273804</v>
      </c>
    </row>
    <row r="232" spans="2:15" x14ac:dyDescent="0.3">
      <c r="B232" s="126">
        <f t="shared" si="37"/>
        <v>226</v>
      </c>
      <c r="C232" s="115">
        <f t="shared" si="46"/>
        <v>45517</v>
      </c>
      <c r="D232" s="16" t="s">
        <v>17</v>
      </c>
      <c r="E232" s="16" t="s">
        <v>381</v>
      </c>
      <c r="F232" s="46" t="s">
        <v>11</v>
      </c>
      <c r="G232" s="46" t="s">
        <v>12</v>
      </c>
      <c r="H232" s="3">
        <v>1.9</v>
      </c>
      <c r="I232" s="6">
        <f t="shared" si="45"/>
        <v>1676.1547982738041</v>
      </c>
      <c r="J232" s="8" t="s">
        <v>31</v>
      </c>
      <c r="K232" s="49" t="s">
        <v>22</v>
      </c>
      <c r="L232" s="6">
        <f t="shared" si="40"/>
        <v>16761.54798273804</v>
      </c>
      <c r="M232" s="5">
        <f t="shared" si="41"/>
        <v>-1676.1547982738041</v>
      </c>
      <c r="N232" s="5">
        <f t="shared" si="42"/>
        <v>0</v>
      </c>
      <c r="O232" s="6">
        <f t="shared" si="43"/>
        <v>15085.393184464236</v>
      </c>
    </row>
    <row r="233" spans="2:15" x14ac:dyDescent="0.3">
      <c r="B233" s="126">
        <f t="shared" si="37"/>
        <v>227</v>
      </c>
      <c r="C233" s="115">
        <f t="shared" si="46"/>
        <v>45518</v>
      </c>
      <c r="D233" s="16" t="s">
        <v>341</v>
      </c>
      <c r="E233" s="16" t="s">
        <v>382</v>
      </c>
      <c r="F233" s="46" t="s">
        <v>16</v>
      </c>
      <c r="G233" s="46" t="s">
        <v>383</v>
      </c>
      <c r="H233" s="3">
        <v>1.61</v>
      </c>
      <c r="I233" s="6">
        <f t="shared" si="45"/>
        <v>1508.5393184464235</v>
      </c>
      <c r="J233" s="8" t="s">
        <v>31</v>
      </c>
      <c r="K233" s="49" t="s">
        <v>9</v>
      </c>
      <c r="L233" s="6">
        <f t="shared" si="40"/>
        <v>15085.393184464236</v>
      </c>
      <c r="M233" s="5">
        <f t="shared" si="41"/>
        <v>920.20898425231849</v>
      </c>
      <c r="N233" s="5">
        <f t="shared" si="42"/>
        <v>18.404179685046369</v>
      </c>
      <c r="O233" s="6">
        <f t="shared" si="43"/>
        <v>15987.197989031507</v>
      </c>
    </row>
    <row r="234" spans="2:15" x14ac:dyDescent="0.3">
      <c r="B234" s="126">
        <f t="shared" si="37"/>
        <v>228</v>
      </c>
      <c r="C234" s="115">
        <f t="shared" si="46"/>
        <v>45519</v>
      </c>
      <c r="D234" s="16" t="s">
        <v>17</v>
      </c>
      <c r="E234" s="16" t="s">
        <v>384</v>
      </c>
      <c r="F234" s="2" t="s">
        <v>26</v>
      </c>
      <c r="G234" s="46" t="s">
        <v>27</v>
      </c>
      <c r="H234" s="3">
        <v>1.7</v>
      </c>
      <c r="I234" s="6">
        <f t="shared" si="45"/>
        <v>1598.7197989031506</v>
      </c>
      <c r="J234" s="8" t="s">
        <v>31</v>
      </c>
      <c r="K234" s="49" t="s">
        <v>22</v>
      </c>
      <c r="L234" s="6">
        <f t="shared" si="40"/>
        <v>15987.197989031507</v>
      </c>
      <c r="M234" s="5">
        <f t="shared" si="41"/>
        <v>-1598.7197989031506</v>
      </c>
      <c r="N234" s="5">
        <f t="shared" si="42"/>
        <v>0</v>
      </c>
      <c r="O234" s="6">
        <f t="shared" si="43"/>
        <v>14388.478190128357</v>
      </c>
    </row>
    <row r="235" spans="2:15" x14ac:dyDescent="0.3">
      <c r="B235" s="126">
        <f t="shared" si="37"/>
        <v>229</v>
      </c>
      <c r="C235" s="115">
        <f t="shared" si="46"/>
        <v>45520</v>
      </c>
      <c r="D235" s="16" t="s">
        <v>10</v>
      </c>
      <c r="E235" s="16" t="s">
        <v>385</v>
      </c>
      <c r="F235" s="46" t="s">
        <v>11</v>
      </c>
      <c r="G235" s="46" t="s">
        <v>12</v>
      </c>
      <c r="H235" s="3">
        <v>1.7</v>
      </c>
      <c r="I235" s="6">
        <f>L235/16.5</f>
        <v>872.0289812199004</v>
      </c>
      <c r="J235" s="8" t="s">
        <v>31</v>
      </c>
      <c r="K235" s="49" t="s">
        <v>22</v>
      </c>
      <c r="L235" s="6">
        <f t="shared" si="40"/>
        <v>14388.478190128357</v>
      </c>
      <c r="M235" s="5">
        <f t="shared" si="41"/>
        <v>-872.0289812199004</v>
      </c>
      <c r="N235" s="5">
        <f t="shared" si="42"/>
        <v>0</v>
      </c>
      <c r="O235" s="6">
        <f t="shared" si="43"/>
        <v>13516.449208908456</v>
      </c>
    </row>
    <row r="236" spans="2:15" x14ac:dyDescent="0.3">
      <c r="B236" s="126">
        <f t="shared" si="37"/>
        <v>230</v>
      </c>
      <c r="C236" s="115">
        <f t="shared" si="46"/>
        <v>45521</v>
      </c>
      <c r="D236" s="16" t="s">
        <v>10</v>
      </c>
      <c r="E236" s="16" t="s">
        <v>386</v>
      </c>
      <c r="F236" s="46" t="s">
        <v>16</v>
      </c>
      <c r="G236" s="46" t="s">
        <v>387</v>
      </c>
      <c r="H236" s="3">
        <v>1.96</v>
      </c>
      <c r="I236" s="6">
        <f t="shared" ref="I236:I299" si="47">L236/16.5</f>
        <v>819.1787399338458</v>
      </c>
      <c r="J236" s="8" t="s">
        <v>43</v>
      </c>
      <c r="K236" s="49" t="s">
        <v>9</v>
      </c>
      <c r="L236" s="6">
        <f t="shared" si="40"/>
        <v>13516.449208908456</v>
      </c>
      <c r="M236" s="5">
        <f t="shared" si="41"/>
        <v>786.41159033649194</v>
      </c>
      <c r="N236" s="5">
        <f t="shared" si="42"/>
        <v>15.728231806729839</v>
      </c>
      <c r="O236" s="6">
        <f t="shared" si="43"/>
        <v>14287.132567438219</v>
      </c>
    </row>
    <row r="237" spans="2:15" x14ac:dyDescent="0.3">
      <c r="B237" s="126">
        <f t="shared" ref="B237:B245" si="48">B236+1</f>
        <v>231</v>
      </c>
      <c r="C237" s="115">
        <f t="shared" si="46"/>
        <v>45522</v>
      </c>
      <c r="D237" s="16" t="s">
        <v>10</v>
      </c>
      <c r="E237" s="16" t="s">
        <v>388</v>
      </c>
      <c r="F237" s="46" t="s">
        <v>14</v>
      </c>
      <c r="G237" s="46" t="s">
        <v>389</v>
      </c>
      <c r="H237" s="3">
        <v>1.99</v>
      </c>
      <c r="I237" s="6">
        <f t="shared" si="47"/>
        <v>865.886822268983</v>
      </c>
      <c r="J237" s="8" t="s">
        <v>43</v>
      </c>
      <c r="K237" s="49" t="s">
        <v>9</v>
      </c>
      <c r="L237" s="6">
        <f t="shared" si="40"/>
        <v>14287.132567438219</v>
      </c>
      <c r="M237" s="5">
        <f t="shared" si="41"/>
        <v>857.22795404629312</v>
      </c>
      <c r="N237" s="5">
        <f t="shared" si="42"/>
        <v>17.144559080925863</v>
      </c>
      <c r="O237" s="6">
        <f t="shared" si="43"/>
        <v>15127.215962403587</v>
      </c>
    </row>
    <row r="238" spans="2:15" x14ac:dyDescent="0.3">
      <c r="B238" s="126">
        <f t="shared" si="48"/>
        <v>232</v>
      </c>
      <c r="C238" s="115">
        <f t="shared" si="46"/>
        <v>45523</v>
      </c>
      <c r="D238" s="16" t="s">
        <v>10</v>
      </c>
      <c r="E238" s="16" t="s">
        <v>390</v>
      </c>
      <c r="F238" s="46" t="s">
        <v>14</v>
      </c>
      <c r="G238" s="46" t="s">
        <v>391</v>
      </c>
      <c r="H238" s="3">
        <v>1.76</v>
      </c>
      <c r="I238" s="6">
        <f t="shared" si="47"/>
        <v>916.80096741839918</v>
      </c>
      <c r="J238" s="8" t="s">
        <v>48</v>
      </c>
      <c r="K238" s="49" t="s">
        <v>22</v>
      </c>
      <c r="L238" s="6">
        <f t="shared" si="40"/>
        <v>15127.215962403587</v>
      </c>
      <c r="M238" s="5">
        <f t="shared" si="41"/>
        <v>-916.80096741839918</v>
      </c>
      <c r="N238" s="5">
        <f t="shared" si="42"/>
        <v>0</v>
      </c>
      <c r="O238" s="6">
        <f t="shared" si="43"/>
        <v>14210.414994985187</v>
      </c>
    </row>
    <row r="239" spans="2:15" x14ac:dyDescent="0.3">
      <c r="B239" s="126">
        <f t="shared" si="48"/>
        <v>233</v>
      </c>
      <c r="C239" s="115">
        <f t="shared" ref="C239:C245" si="49">C238+1</f>
        <v>45524</v>
      </c>
      <c r="D239" s="16" t="s">
        <v>17</v>
      </c>
      <c r="E239" s="16" t="s">
        <v>392</v>
      </c>
      <c r="F239" s="46" t="s">
        <v>11</v>
      </c>
      <c r="G239" s="46" t="s">
        <v>12</v>
      </c>
      <c r="H239" s="3">
        <v>2.1</v>
      </c>
      <c r="I239" s="6">
        <f t="shared" si="47"/>
        <v>861.23727242334462</v>
      </c>
      <c r="J239" s="8" t="s">
        <v>21</v>
      </c>
      <c r="K239" s="49" t="s">
        <v>22</v>
      </c>
      <c r="L239" s="6">
        <f t="shared" si="40"/>
        <v>14210.414994985187</v>
      </c>
      <c r="M239" s="5">
        <f t="shared" si="41"/>
        <v>-861.23727242334462</v>
      </c>
      <c r="N239" s="5">
        <f t="shared" si="42"/>
        <v>0</v>
      </c>
      <c r="O239" s="6">
        <f t="shared" si="43"/>
        <v>13349.177722561843</v>
      </c>
    </row>
    <row r="240" spans="2:15" x14ac:dyDescent="0.3">
      <c r="B240" s="126">
        <f t="shared" si="48"/>
        <v>234</v>
      </c>
      <c r="C240" s="115">
        <f t="shared" si="49"/>
        <v>45525</v>
      </c>
      <c r="D240" s="16" t="s">
        <v>17</v>
      </c>
      <c r="E240" s="16" t="s">
        <v>395</v>
      </c>
      <c r="F240" s="46" t="s">
        <v>11</v>
      </c>
      <c r="G240" s="46" t="s">
        <v>12</v>
      </c>
      <c r="H240" s="3">
        <v>1.71</v>
      </c>
      <c r="I240" s="6">
        <f t="shared" si="47"/>
        <v>809.04107409465712</v>
      </c>
      <c r="J240" s="8" t="s">
        <v>43</v>
      </c>
      <c r="K240" s="49" t="s">
        <v>22</v>
      </c>
      <c r="L240" s="6">
        <f t="shared" si="40"/>
        <v>13349.177722561843</v>
      </c>
      <c r="M240" s="5">
        <f t="shared" si="41"/>
        <v>-809.04107409465712</v>
      </c>
      <c r="N240" s="5">
        <f t="shared" si="42"/>
        <v>0</v>
      </c>
      <c r="O240" s="6">
        <f t="shared" si="43"/>
        <v>12540.136648467185</v>
      </c>
    </row>
    <row r="241" spans="2:15" x14ac:dyDescent="0.3">
      <c r="B241" s="126">
        <f t="shared" si="48"/>
        <v>235</v>
      </c>
      <c r="C241" s="115">
        <f t="shared" si="49"/>
        <v>45526</v>
      </c>
      <c r="D241" s="16" t="s">
        <v>23</v>
      </c>
      <c r="E241" s="16" t="s">
        <v>396</v>
      </c>
      <c r="F241" s="46" t="s">
        <v>14</v>
      </c>
      <c r="G241" s="46" t="s">
        <v>344</v>
      </c>
      <c r="H241" s="3">
        <v>1.77</v>
      </c>
      <c r="I241" s="6">
        <f t="shared" si="47"/>
        <v>760.00828172528395</v>
      </c>
      <c r="J241" s="8" t="s">
        <v>36</v>
      </c>
      <c r="K241" s="49" t="s">
        <v>22</v>
      </c>
      <c r="L241" s="6">
        <f t="shared" si="40"/>
        <v>12540.136648467185</v>
      </c>
      <c r="M241" s="5">
        <f t="shared" si="41"/>
        <v>-760.00828172528395</v>
      </c>
      <c r="N241" s="5">
        <f t="shared" si="42"/>
        <v>0</v>
      </c>
      <c r="O241" s="6">
        <f t="shared" si="43"/>
        <v>11780.128366741901</v>
      </c>
    </row>
    <row r="242" spans="2:15" x14ac:dyDescent="0.3">
      <c r="B242" s="126">
        <f t="shared" si="48"/>
        <v>236</v>
      </c>
      <c r="C242" s="115">
        <f t="shared" si="49"/>
        <v>45527</v>
      </c>
      <c r="D242" s="16" t="s">
        <v>13</v>
      </c>
      <c r="E242" s="16" t="s">
        <v>397</v>
      </c>
      <c r="F242" s="46" t="s">
        <v>14</v>
      </c>
      <c r="G242" s="46" t="s">
        <v>398</v>
      </c>
      <c r="H242" s="3">
        <v>1.65</v>
      </c>
      <c r="I242" s="6">
        <f t="shared" si="47"/>
        <v>713.9471737419334</v>
      </c>
      <c r="J242" s="8" t="s">
        <v>20</v>
      </c>
      <c r="K242" s="49" t="s">
        <v>9</v>
      </c>
      <c r="L242" s="6">
        <f t="shared" si="40"/>
        <v>11780.128366741901</v>
      </c>
      <c r="M242" s="5">
        <f t="shared" si="41"/>
        <v>464.06566293225666</v>
      </c>
      <c r="N242" s="5">
        <f t="shared" si="42"/>
        <v>9.2813132586451328</v>
      </c>
      <c r="O242" s="6">
        <f t="shared" si="43"/>
        <v>12234.912716415512</v>
      </c>
    </row>
    <row r="243" spans="2:15" x14ac:dyDescent="0.3">
      <c r="B243" s="126">
        <f t="shared" si="48"/>
        <v>237</v>
      </c>
      <c r="C243" s="115">
        <f t="shared" si="49"/>
        <v>45528</v>
      </c>
      <c r="D243" s="16" t="s">
        <v>10</v>
      </c>
      <c r="E243" s="16" t="s">
        <v>399</v>
      </c>
      <c r="F243" s="46" t="s">
        <v>14</v>
      </c>
      <c r="G243" s="46" t="s">
        <v>149</v>
      </c>
      <c r="H243" s="3">
        <v>1.77</v>
      </c>
      <c r="I243" s="6">
        <f t="shared" si="47"/>
        <v>741.5098616009401</v>
      </c>
      <c r="J243" s="8" t="s">
        <v>43</v>
      </c>
      <c r="K243" s="49" t="s">
        <v>9</v>
      </c>
      <c r="L243" s="6">
        <f t="shared" si="40"/>
        <v>12234.912716415512</v>
      </c>
      <c r="M243" s="5">
        <f t="shared" si="41"/>
        <v>570.96259343272391</v>
      </c>
      <c r="N243" s="5">
        <f t="shared" si="42"/>
        <v>11.419251868654477</v>
      </c>
      <c r="O243" s="6">
        <f t="shared" si="43"/>
        <v>12794.456057979582</v>
      </c>
    </row>
    <row r="244" spans="2:15" x14ac:dyDescent="0.3">
      <c r="B244" s="126">
        <f t="shared" si="48"/>
        <v>238</v>
      </c>
      <c r="C244" s="115">
        <f t="shared" si="49"/>
        <v>45529</v>
      </c>
      <c r="D244" s="16" t="s">
        <v>10</v>
      </c>
      <c r="E244" s="16" t="s">
        <v>400</v>
      </c>
      <c r="F244" s="46" t="s">
        <v>11</v>
      </c>
      <c r="G244" s="46" t="s">
        <v>12</v>
      </c>
      <c r="H244" s="3">
        <v>1.65</v>
      </c>
      <c r="I244" s="6">
        <f t="shared" si="47"/>
        <v>775.4215792714898</v>
      </c>
      <c r="J244" s="8" t="s">
        <v>172</v>
      </c>
      <c r="K244" s="49" t="s">
        <v>9</v>
      </c>
      <c r="L244" s="6">
        <f t="shared" si="40"/>
        <v>12794.456057979582</v>
      </c>
      <c r="M244" s="5">
        <f t="shared" si="41"/>
        <v>504.02402652646828</v>
      </c>
      <c r="N244" s="5">
        <f t="shared" si="42"/>
        <v>10.080480530529366</v>
      </c>
      <c r="O244" s="6">
        <f t="shared" si="43"/>
        <v>13288.39960397552</v>
      </c>
    </row>
    <row r="245" spans="2:15" x14ac:dyDescent="0.3">
      <c r="B245" s="126">
        <f t="shared" si="48"/>
        <v>239</v>
      </c>
      <c r="C245" s="115">
        <f t="shared" si="49"/>
        <v>45530</v>
      </c>
      <c r="D245" s="16" t="s">
        <v>46</v>
      </c>
      <c r="E245" s="16" t="s">
        <v>401</v>
      </c>
      <c r="F245" s="46" t="s">
        <v>108</v>
      </c>
      <c r="G245" s="46" t="s">
        <v>402</v>
      </c>
      <c r="H245" s="3">
        <v>1.68</v>
      </c>
      <c r="I245" s="6">
        <f t="shared" si="47"/>
        <v>805.35755175609211</v>
      </c>
      <c r="J245" s="8" t="s">
        <v>48</v>
      </c>
      <c r="K245" s="49" t="s">
        <v>38</v>
      </c>
      <c r="L245" s="6">
        <f t="shared" si="40"/>
        <v>13288.39960397552</v>
      </c>
      <c r="M245" s="5">
        <v>0</v>
      </c>
      <c r="N245" s="5">
        <f t="shared" si="42"/>
        <v>0</v>
      </c>
      <c r="O245" s="6">
        <f t="shared" si="43"/>
        <v>13288.39960397552</v>
      </c>
    </row>
    <row r="246" spans="2:15" x14ac:dyDescent="0.3">
      <c r="B246" s="126">
        <f t="shared" ref="B246:B311" si="50">B245+1</f>
        <v>240</v>
      </c>
      <c r="C246" s="115">
        <f t="shared" ref="C246:C311" si="51">C245+1</f>
        <v>45531</v>
      </c>
      <c r="D246" s="16" t="s">
        <v>15</v>
      </c>
      <c r="E246" s="16" t="s">
        <v>403</v>
      </c>
      <c r="F246" s="46" t="s">
        <v>108</v>
      </c>
      <c r="G246" s="46" t="s">
        <v>404</v>
      </c>
      <c r="H246" s="3">
        <v>1.72</v>
      </c>
      <c r="I246" s="6">
        <f t="shared" si="47"/>
        <v>805.35755175609211</v>
      </c>
      <c r="J246" s="8" t="s">
        <v>29</v>
      </c>
      <c r="K246" s="49" t="s">
        <v>38</v>
      </c>
      <c r="L246" s="6">
        <f t="shared" si="40"/>
        <v>13288.39960397552</v>
      </c>
      <c r="M246" s="5">
        <v>0</v>
      </c>
      <c r="N246" s="5">
        <f t="shared" si="42"/>
        <v>0</v>
      </c>
      <c r="O246" s="6">
        <f t="shared" si="43"/>
        <v>13288.39960397552</v>
      </c>
    </row>
    <row r="247" spans="2:15" x14ac:dyDescent="0.3">
      <c r="B247" s="126">
        <f t="shared" si="50"/>
        <v>241</v>
      </c>
      <c r="C247" s="115">
        <f t="shared" si="51"/>
        <v>45532</v>
      </c>
      <c r="D247" s="16" t="s">
        <v>15</v>
      </c>
      <c r="E247" s="16" t="s">
        <v>405</v>
      </c>
      <c r="F247" s="46" t="s">
        <v>16</v>
      </c>
      <c r="G247" s="46" t="s">
        <v>406</v>
      </c>
      <c r="H247" s="3">
        <v>1.89</v>
      </c>
      <c r="I247" s="6">
        <f t="shared" si="47"/>
        <v>805.35755175609211</v>
      </c>
      <c r="J247" s="8" t="s">
        <v>29</v>
      </c>
      <c r="K247" s="49" t="s">
        <v>22</v>
      </c>
      <c r="L247" s="6">
        <f t="shared" si="40"/>
        <v>13288.39960397552</v>
      </c>
      <c r="M247" s="5">
        <f t="shared" si="41"/>
        <v>-805.35755175609211</v>
      </c>
      <c r="N247" s="5">
        <f t="shared" si="42"/>
        <v>0</v>
      </c>
      <c r="O247" s="6">
        <f t="shared" si="43"/>
        <v>12483.042052219429</v>
      </c>
    </row>
    <row r="248" spans="2:15" x14ac:dyDescent="0.3">
      <c r="B248" s="126">
        <f t="shared" si="50"/>
        <v>242</v>
      </c>
      <c r="C248" s="115">
        <f t="shared" si="51"/>
        <v>45533</v>
      </c>
      <c r="D248" s="16" t="s">
        <v>17</v>
      </c>
      <c r="E248" s="16" t="s">
        <v>407</v>
      </c>
      <c r="F248" s="46" t="s">
        <v>14</v>
      </c>
      <c r="G248" s="46" t="s">
        <v>408</v>
      </c>
      <c r="H248" s="3">
        <v>2.2000000000000002</v>
      </c>
      <c r="I248" s="6">
        <f t="shared" si="47"/>
        <v>756.54800316481385</v>
      </c>
      <c r="J248" s="52" t="s">
        <v>28</v>
      </c>
      <c r="K248" s="49" t="s">
        <v>9</v>
      </c>
      <c r="L248" s="6">
        <f t="shared" si="40"/>
        <v>12483.042052219429</v>
      </c>
      <c r="M248" s="5">
        <f t="shared" si="41"/>
        <v>907.85760379777673</v>
      </c>
      <c r="N248" s="5">
        <f t="shared" si="42"/>
        <v>18.157152075955533</v>
      </c>
      <c r="O248" s="6">
        <f t="shared" si="43"/>
        <v>13372.74250394125</v>
      </c>
    </row>
    <row r="249" spans="2:15" x14ac:dyDescent="0.3">
      <c r="B249" s="126">
        <f t="shared" si="50"/>
        <v>243</v>
      </c>
      <c r="C249" s="115">
        <f t="shared" si="51"/>
        <v>45534</v>
      </c>
      <c r="D249" s="16" t="s">
        <v>46</v>
      </c>
      <c r="E249" s="16" t="s">
        <v>409</v>
      </c>
      <c r="F249" s="46" t="s">
        <v>108</v>
      </c>
      <c r="G249" s="46" t="s">
        <v>139</v>
      </c>
      <c r="H249" s="3">
        <v>1.62</v>
      </c>
      <c r="I249" s="6">
        <f t="shared" si="47"/>
        <v>810.46924266310612</v>
      </c>
      <c r="J249" s="52" t="s">
        <v>36</v>
      </c>
      <c r="K249" s="49" t="s">
        <v>9</v>
      </c>
      <c r="L249" s="6">
        <f t="shared" si="40"/>
        <v>13372.74250394125</v>
      </c>
      <c r="M249" s="5">
        <f t="shared" si="41"/>
        <v>502.49093045112591</v>
      </c>
      <c r="N249" s="5">
        <f t="shared" si="42"/>
        <v>10.049818609022518</v>
      </c>
      <c r="O249" s="6">
        <f t="shared" si="43"/>
        <v>13865.183615783353</v>
      </c>
    </row>
    <row r="250" spans="2:15" x14ac:dyDescent="0.3">
      <c r="B250" s="126">
        <f t="shared" si="50"/>
        <v>244</v>
      </c>
      <c r="C250" s="115">
        <f t="shared" si="51"/>
        <v>45535</v>
      </c>
      <c r="D250" s="16" t="s">
        <v>10</v>
      </c>
      <c r="E250" s="16" t="s">
        <v>410</v>
      </c>
      <c r="F250" s="46" t="s">
        <v>14</v>
      </c>
      <c r="G250" s="46" t="s">
        <v>411</v>
      </c>
      <c r="H250" s="3">
        <v>2.06</v>
      </c>
      <c r="I250" s="6">
        <f t="shared" si="47"/>
        <v>840.31415853232443</v>
      </c>
      <c r="J250" s="8" t="s">
        <v>48</v>
      </c>
      <c r="K250" s="49" t="s">
        <v>22</v>
      </c>
      <c r="L250" s="6">
        <f t="shared" si="40"/>
        <v>13865.183615783353</v>
      </c>
      <c r="M250" s="5">
        <f t="shared" si="41"/>
        <v>-840.31415853232443</v>
      </c>
      <c r="N250" s="5">
        <f t="shared" si="42"/>
        <v>0</v>
      </c>
      <c r="O250" s="6">
        <f t="shared" si="43"/>
        <v>13024.869457251029</v>
      </c>
    </row>
    <row r="251" spans="2:15" x14ac:dyDescent="0.3">
      <c r="B251" s="126">
        <f t="shared" si="50"/>
        <v>245</v>
      </c>
      <c r="C251" s="115">
        <f t="shared" si="51"/>
        <v>45536</v>
      </c>
      <c r="D251" s="16" t="s">
        <v>10</v>
      </c>
      <c r="E251" s="16" t="s">
        <v>412</v>
      </c>
      <c r="F251" s="46" t="s">
        <v>14</v>
      </c>
      <c r="G251" s="46" t="s">
        <v>156</v>
      </c>
      <c r="H251" s="3">
        <v>1.95</v>
      </c>
      <c r="I251" s="6">
        <f t="shared" si="47"/>
        <v>789.38602771218359</v>
      </c>
      <c r="J251" s="52" t="s">
        <v>45</v>
      </c>
      <c r="K251" s="49" t="s">
        <v>9</v>
      </c>
      <c r="L251" s="6">
        <f t="shared" si="40"/>
        <v>13024.869457251029</v>
      </c>
      <c r="M251" s="5">
        <f t="shared" si="41"/>
        <v>749.91672632657435</v>
      </c>
      <c r="N251" s="5">
        <f t="shared" si="42"/>
        <v>14.998334526531487</v>
      </c>
      <c r="O251" s="6">
        <f t="shared" si="43"/>
        <v>13759.78784905107</v>
      </c>
    </row>
    <row r="252" spans="2:15" x14ac:dyDescent="0.3">
      <c r="B252" s="126">
        <f t="shared" si="50"/>
        <v>246</v>
      </c>
      <c r="C252" s="115">
        <f t="shared" si="51"/>
        <v>45537</v>
      </c>
      <c r="D252" s="16" t="s">
        <v>298</v>
      </c>
      <c r="E252" s="16" t="s">
        <v>417</v>
      </c>
      <c r="F252" s="46" t="s">
        <v>108</v>
      </c>
      <c r="G252" s="46" t="s">
        <v>300</v>
      </c>
      <c r="H252" s="3">
        <v>1.65</v>
      </c>
      <c r="I252" s="6">
        <f t="shared" si="47"/>
        <v>833.92653630612551</v>
      </c>
      <c r="J252" s="8" t="s">
        <v>37</v>
      </c>
      <c r="K252" s="49" t="s">
        <v>38</v>
      </c>
      <c r="L252" s="6">
        <f t="shared" si="40"/>
        <v>13759.78784905107</v>
      </c>
      <c r="M252" s="5">
        <v>0</v>
      </c>
      <c r="N252" s="5">
        <f t="shared" si="42"/>
        <v>0</v>
      </c>
      <c r="O252" s="6">
        <f t="shared" si="43"/>
        <v>13759.78784905107</v>
      </c>
    </row>
    <row r="253" spans="2:15" x14ac:dyDescent="0.3">
      <c r="B253" s="126">
        <f t="shared" si="50"/>
        <v>247</v>
      </c>
      <c r="C253" s="114">
        <f t="shared" si="51"/>
        <v>45538</v>
      </c>
      <c r="D253" s="22" t="s">
        <v>32</v>
      </c>
      <c r="E253" s="22"/>
      <c r="F253" s="100"/>
      <c r="G253" s="100"/>
      <c r="H253" s="25"/>
      <c r="I253" s="19">
        <v>0</v>
      </c>
      <c r="J253" s="106"/>
      <c r="K253" s="96"/>
      <c r="L253" s="19">
        <f t="shared" si="40"/>
        <v>13759.78784905107</v>
      </c>
      <c r="M253" s="20">
        <f t="shared" si="41"/>
        <v>0</v>
      </c>
      <c r="N253" s="20">
        <f t="shared" si="42"/>
        <v>0</v>
      </c>
      <c r="O253" s="19">
        <f t="shared" si="43"/>
        <v>13759.78784905107</v>
      </c>
    </row>
    <row r="254" spans="2:15" x14ac:dyDescent="0.3">
      <c r="B254" s="126">
        <f t="shared" si="50"/>
        <v>248</v>
      </c>
      <c r="C254" s="114">
        <f t="shared" si="51"/>
        <v>45539</v>
      </c>
      <c r="D254" s="22" t="s">
        <v>32</v>
      </c>
      <c r="E254" s="22"/>
      <c r="F254" s="100"/>
      <c r="G254" s="100"/>
      <c r="H254" s="25"/>
      <c r="I254" s="19">
        <v>0</v>
      </c>
      <c r="J254" s="106"/>
      <c r="K254" s="96"/>
      <c r="L254" s="19">
        <f t="shared" si="40"/>
        <v>13759.78784905107</v>
      </c>
      <c r="M254" s="20">
        <f t="shared" si="41"/>
        <v>0</v>
      </c>
      <c r="N254" s="20">
        <f t="shared" si="42"/>
        <v>0</v>
      </c>
      <c r="O254" s="19">
        <f t="shared" si="43"/>
        <v>13759.78784905107</v>
      </c>
    </row>
    <row r="255" spans="2:15" x14ac:dyDescent="0.3">
      <c r="B255" s="126">
        <f t="shared" si="50"/>
        <v>249</v>
      </c>
      <c r="C255" s="115">
        <f t="shared" si="51"/>
        <v>45540</v>
      </c>
      <c r="D255" s="16" t="s">
        <v>413</v>
      </c>
      <c r="E255" s="16" t="s">
        <v>415</v>
      </c>
      <c r="F255" s="46" t="s">
        <v>16</v>
      </c>
      <c r="G255" s="46" t="s">
        <v>416</v>
      </c>
      <c r="H255" s="3">
        <v>1.65</v>
      </c>
      <c r="I255" s="6">
        <f t="shared" si="47"/>
        <v>833.92653630612551</v>
      </c>
      <c r="J255" s="52" t="s">
        <v>21</v>
      </c>
      <c r="K255" s="49" t="s">
        <v>22</v>
      </c>
      <c r="L255" s="6">
        <f t="shared" si="40"/>
        <v>13759.78784905107</v>
      </c>
      <c r="M255" s="5">
        <f t="shared" si="41"/>
        <v>-833.92653630612551</v>
      </c>
      <c r="N255" s="5">
        <f t="shared" si="42"/>
        <v>0</v>
      </c>
      <c r="O255" s="6">
        <f t="shared" si="43"/>
        <v>12925.861312744944</v>
      </c>
    </row>
    <row r="256" spans="2:15" x14ac:dyDescent="0.3">
      <c r="B256" s="126">
        <f t="shared" si="50"/>
        <v>250</v>
      </c>
      <c r="C256" s="115">
        <f t="shared" si="51"/>
        <v>45541</v>
      </c>
      <c r="D256" s="16" t="s">
        <v>413</v>
      </c>
      <c r="E256" s="16" t="s">
        <v>414</v>
      </c>
      <c r="F256" s="46" t="s">
        <v>11</v>
      </c>
      <c r="G256" s="46" t="s">
        <v>12</v>
      </c>
      <c r="H256" s="3">
        <v>1.86</v>
      </c>
      <c r="I256" s="6">
        <f t="shared" si="47"/>
        <v>783.38553410575423</v>
      </c>
      <c r="J256" s="52" t="s">
        <v>29</v>
      </c>
      <c r="K256" s="49" t="s">
        <v>22</v>
      </c>
      <c r="L256" s="6">
        <f t="shared" si="40"/>
        <v>12925.861312744944</v>
      </c>
      <c r="M256" s="5">
        <f t="shared" si="41"/>
        <v>-783.38553410575423</v>
      </c>
      <c r="N256" s="5">
        <f t="shared" si="42"/>
        <v>0</v>
      </c>
      <c r="O256" s="6">
        <f t="shared" si="43"/>
        <v>12142.475778639189</v>
      </c>
    </row>
    <row r="257" spans="2:15" x14ac:dyDescent="0.3">
      <c r="B257" s="126">
        <f t="shared" si="50"/>
        <v>251</v>
      </c>
      <c r="C257" s="115">
        <f t="shared" si="51"/>
        <v>45542</v>
      </c>
      <c r="D257" s="16" t="s">
        <v>413</v>
      </c>
      <c r="E257" s="16" t="s">
        <v>418</v>
      </c>
      <c r="F257" s="2" t="s">
        <v>26</v>
      </c>
      <c r="G257" s="46" t="s">
        <v>30</v>
      </c>
      <c r="H257" s="3">
        <v>1.78</v>
      </c>
      <c r="I257" s="6">
        <f t="shared" si="47"/>
        <v>735.90762294782962</v>
      </c>
      <c r="J257" s="52" t="s">
        <v>43</v>
      </c>
      <c r="K257" s="49" t="s">
        <v>9</v>
      </c>
      <c r="L257" s="6">
        <f t="shared" si="40"/>
        <v>12142.475778639189</v>
      </c>
      <c r="M257" s="5">
        <f t="shared" si="41"/>
        <v>574.00794589930717</v>
      </c>
      <c r="N257" s="5">
        <f t="shared" si="42"/>
        <v>11.480158917986143</v>
      </c>
      <c r="O257" s="6">
        <f t="shared" si="43"/>
        <v>12705.003565620511</v>
      </c>
    </row>
    <row r="258" spans="2:15" x14ac:dyDescent="0.3">
      <c r="B258" s="126">
        <f t="shared" si="50"/>
        <v>252</v>
      </c>
      <c r="C258" s="115">
        <f t="shared" si="51"/>
        <v>45543</v>
      </c>
      <c r="D258" s="16" t="s">
        <v>413</v>
      </c>
      <c r="E258" s="16" t="s">
        <v>419</v>
      </c>
      <c r="F258" s="46" t="s">
        <v>14</v>
      </c>
      <c r="G258" s="46" t="s">
        <v>287</v>
      </c>
      <c r="H258" s="3">
        <v>1.87</v>
      </c>
      <c r="I258" s="6">
        <f t="shared" si="47"/>
        <v>770.00021609821283</v>
      </c>
      <c r="J258" s="52" t="s">
        <v>21</v>
      </c>
      <c r="K258" s="49" t="s">
        <v>9</v>
      </c>
      <c r="L258" s="6">
        <f t="shared" si="40"/>
        <v>12705.003565620511</v>
      </c>
      <c r="M258" s="5">
        <f t="shared" si="41"/>
        <v>669.90018800544522</v>
      </c>
      <c r="N258" s="5">
        <f t="shared" si="42"/>
        <v>13.398003760108905</v>
      </c>
      <c r="O258" s="6">
        <f t="shared" si="43"/>
        <v>13361.505749865848</v>
      </c>
    </row>
    <row r="259" spans="2:15" x14ac:dyDescent="0.3">
      <c r="B259" s="126">
        <f t="shared" si="50"/>
        <v>253</v>
      </c>
      <c r="C259" s="115">
        <f t="shared" si="51"/>
        <v>45544</v>
      </c>
      <c r="D259" s="16" t="s">
        <v>413</v>
      </c>
      <c r="E259" s="16" t="s">
        <v>324</v>
      </c>
      <c r="F259" s="46" t="s">
        <v>11</v>
      </c>
      <c r="G259" s="46" t="s">
        <v>12</v>
      </c>
      <c r="H259" s="3">
        <v>1.85</v>
      </c>
      <c r="I259" s="6">
        <f t="shared" si="47"/>
        <v>809.7882272645968</v>
      </c>
      <c r="J259" s="52" t="s">
        <v>21</v>
      </c>
      <c r="K259" s="49" t="s">
        <v>22</v>
      </c>
      <c r="L259" s="6">
        <f t="shared" si="40"/>
        <v>13361.505749865848</v>
      </c>
      <c r="M259" s="5">
        <f t="shared" si="41"/>
        <v>-809.7882272645968</v>
      </c>
      <c r="N259" s="5">
        <f t="shared" si="42"/>
        <v>0</v>
      </c>
      <c r="O259" s="6">
        <f t="shared" si="43"/>
        <v>12551.717522601251</v>
      </c>
    </row>
    <row r="260" spans="2:15" x14ac:dyDescent="0.3">
      <c r="B260" s="126">
        <f t="shared" si="50"/>
        <v>254</v>
      </c>
      <c r="C260" s="115">
        <f t="shared" si="51"/>
        <v>45545</v>
      </c>
      <c r="D260" s="16" t="s">
        <v>413</v>
      </c>
      <c r="E260" s="16" t="s">
        <v>420</v>
      </c>
      <c r="F260" s="46" t="s">
        <v>16</v>
      </c>
      <c r="G260" s="46" t="s">
        <v>421</v>
      </c>
      <c r="H260" s="3">
        <v>1.76</v>
      </c>
      <c r="I260" s="6">
        <f t="shared" si="47"/>
        <v>760.71015288492436</v>
      </c>
      <c r="J260" s="52" t="s">
        <v>21</v>
      </c>
      <c r="K260" s="49" t="s">
        <v>38</v>
      </c>
      <c r="L260" s="6">
        <f t="shared" si="40"/>
        <v>12551.717522601251</v>
      </c>
      <c r="M260" s="5">
        <v>0</v>
      </c>
      <c r="N260" s="5">
        <f t="shared" si="42"/>
        <v>0</v>
      </c>
      <c r="O260" s="6">
        <f t="shared" si="43"/>
        <v>12551.717522601251</v>
      </c>
    </row>
    <row r="261" spans="2:15" x14ac:dyDescent="0.3">
      <c r="B261" s="126">
        <f t="shared" si="50"/>
        <v>255</v>
      </c>
      <c r="C261" s="114">
        <f t="shared" si="51"/>
        <v>45546</v>
      </c>
      <c r="D261" s="22" t="s">
        <v>32</v>
      </c>
      <c r="E261" s="22"/>
      <c r="F261" s="100"/>
      <c r="G261" s="100"/>
      <c r="H261" s="25"/>
      <c r="I261" s="19">
        <v>0</v>
      </c>
      <c r="J261" s="106"/>
      <c r="K261" s="96"/>
      <c r="L261" s="19">
        <f t="shared" si="40"/>
        <v>12551.717522601251</v>
      </c>
      <c r="M261" s="20">
        <f t="shared" si="41"/>
        <v>0</v>
      </c>
      <c r="N261" s="20">
        <f t="shared" si="42"/>
        <v>0</v>
      </c>
      <c r="O261" s="19">
        <f t="shared" si="43"/>
        <v>12551.717522601251</v>
      </c>
    </row>
    <row r="262" spans="2:15" x14ac:dyDescent="0.3">
      <c r="B262" s="126">
        <f t="shared" si="50"/>
        <v>256</v>
      </c>
      <c r="C262" s="115">
        <f t="shared" si="51"/>
        <v>45547</v>
      </c>
      <c r="D262" s="16" t="s">
        <v>364</v>
      </c>
      <c r="E262" s="16" t="s">
        <v>423</v>
      </c>
      <c r="F262" s="46" t="s">
        <v>14</v>
      </c>
      <c r="G262" s="46" t="s">
        <v>424</v>
      </c>
      <c r="H262" s="3">
        <v>1.82</v>
      </c>
      <c r="I262" s="6">
        <f t="shared" si="47"/>
        <v>760.71015288492436</v>
      </c>
      <c r="J262" s="52" t="s">
        <v>31</v>
      </c>
      <c r="K262" s="49" t="s">
        <v>9</v>
      </c>
      <c r="L262" s="6">
        <f t="shared" si="40"/>
        <v>12551.717522601251</v>
      </c>
      <c r="M262" s="5">
        <f t="shared" si="41"/>
        <v>623.78232536563803</v>
      </c>
      <c r="N262" s="5">
        <f t="shared" si="42"/>
        <v>12.47564650731276</v>
      </c>
      <c r="O262" s="6">
        <f t="shared" si="43"/>
        <v>13163.024201459577</v>
      </c>
    </row>
    <row r="263" spans="2:15" x14ac:dyDescent="0.3">
      <c r="B263" s="126">
        <f t="shared" si="50"/>
        <v>257</v>
      </c>
      <c r="C263" s="115">
        <f t="shared" si="51"/>
        <v>45548</v>
      </c>
      <c r="D263" s="16" t="s">
        <v>15</v>
      </c>
      <c r="E263" s="16" t="s">
        <v>422</v>
      </c>
      <c r="F263" s="46" t="s">
        <v>14</v>
      </c>
      <c r="G263" s="46" t="s">
        <v>208</v>
      </c>
      <c r="H263" s="3">
        <v>1.69</v>
      </c>
      <c r="I263" s="6">
        <f t="shared" si="47"/>
        <v>797.75904251270163</v>
      </c>
      <c r="J263" s="52" t="s">
        <v>21</v>
      </c>
      <c r="K263" s="49" t="s">
        <v>9</v>
      </c>
      <c r="L263" s="6">
        <f t="shared" si="40"/>
        <v>13163.024201459577</v>
      </c>
      <c r="M263" s="5">
        <f t="shared" si="41"/>
        <v>550.45373933376413</v>
      </c>
      <c r="N263" s="5">
        <f t="shared" si="42"/>
        <v>11.009074786675283</v>
      </c>
      <c r="O263" s="6">
        <f t="shared" si="43"/>
        <v>13702.468866006666</v>
      </c>
    </row>
    <row r="264" spans="2:15" x14ac:dyDescent="0.3">
      <c r="B264" s="126">
        <f t="shared" si="50"/>
        <v>258</v>
      </c>
      <c r="C264" s="115">
        <f t="shared" si="51"/>
        <v>45549</v>
      </c>
      <c r="D264" s="16" t="s">
        <v>10</v>
      </c>
      <c r="E264" s="16" t="s">
        <v>425</v>
      </c>
      <c r="F264" s="46" t="s">
        <v>11</v>
      </c>
      <c r="G264" s="46" t="s">
        <v>12</v>
      </c>
      <c r="H264" s="3">
        <v>1.82</v>
      </c>
      <c r="I264" s="6">
        <f t="shared" si="47"/>
        <v>830.45265854585853</v>
      </c>
      <c r="J264" s="30" t="s">
        <v>50</v>
      </c>
      <c r="K264" s="49" t="s">
        <v>9</v>
      </c>
      <c r="L264" s="6">
        <f t="shared" si="40"/>
        <v>13702.468866006666</v>
      </c>
      <c r="M264" s="5">
        <f t="shared" si="41"/>
        <v>680.97118000760406</v>
      </c>
      <c r="N264" s="5">
        <f t="shared" si="42"/>
        <v>13.619423600152082</v>
      </c>
      <c r="O264" s="6">
        <f t="shared" si="43"/>
        <v>14369.820622414118</v>
      </c>
    </row>
    <row r="265" spans="2:15" x14ac:dyDescent="0.3">
      <c r="B265" s="126">
        <f t="shared" si="50"/>
        <v>259</v>
      </c>
      <c r="C265" s="115">
        <f t="shared" si="51"/>
        <v>45550</v>
      </c>
      <c r="D265" s="16" t="s">
        <v>10</v>
      </c>
      <c r="E265" s="16" t="s">
        <v>427</v>
      </c>
      <c r="F265" s="46" t="s">
        <v>14</v>
      </c>
      <c r="G265" s="46" t="s">
        <v>428</v>
      </c>
      <c r="H265" s="3">
        <v>2.12</v>
      </c>
      <c r="I265" s="6">
        <f t="shared" si="47"/>
        <v>870.89821954024956</v>
      </c>
      <c r="J265" s="30" t="s">
        <v>25</v>
      </c>
      <c r="K265" s="49" t="s">
        <v>9</v>
      </c>
      <c r="L265" s="6">
        <f t="shared" ref="L265:L328" si="52">O264</f>
        <v>14369.820622414118</v>
      </c>
      <c r="M265" s="5">
        <f t="shared" ref="M265:M328" si="53">IF(K265="w",(H265-1)*I265,-I265)</f>
        <v>975.40600588507959</v>
      </c>
      <c r="N265" s="5">
        <f t="shared" ref="N265:N328" si="54">IF(K265="w",(M265/100*2),0)</f>
        <v>19.508120117701591</v>
      </c>
      <c r="O265" s="6">
        <f t="shared" ref="O265:O328" si="55">L265+M265-N265</f>
        <v>15325.718508181495</v>
      </c>
    </row>
    <row r="266" spans="2:15" x14ac:dyDescent="0.3">
      <c r="B266" s="126">
        <f t="shared" si="50"/>
        <v>260</v>
      </c>
      <c r="C266" s="115">
        <f t="shared" si="51"/>
        <v>45551</v>
      </c>
      <c r="D266" s="16" t="s">
        <v>46</v>
      </c>
      <c r="E266" s="16" t="s">
        <v>429</v>
      </c>
      <c r="F266" s="2" t="s">
        <v>26</v>
      </c>
      <c r="G266" s="46" t="s">
        <v>30</v>
      </c>
      <c r="H266" s="3">
        <v>1.94</v>
      </c>
      <c r="I266" s="6">
        <f t="shared" si="47"/>
        <v>928.8314247382724</v>
      </c>
      <c r="J266" s="30" t="s">
        <v>41</v>
      </c>
      <c r="K266" s="49" t="s">
        <v>22</v>
      </c>
      <c r="L266" s="6">
        <f t="shared" si="52"/>
        <v>15325.718508181495</v>
      </c>
      <c r="M266" s="5">
        <f t="shared" si="53"/>
        <v>-928.8314247382724</v>
      </c>
      <c r="N266" s="5">
        <f t="shared" si="54"/>
        <v>0</v>
      </c>
      <c r="O266" s="6">
        <f t="shared" si="55"/>
        <v>14396.887083443222</v>
      </c>
    </row>
    <row r="267" spans="2:15" x14ac:dyDescent="0.3">
      <c r="B267" s="126">
        <f t="shared" si="50"/>
        <v>261</v>
      </c>
      <c r="C267" s="115">
        <f t="shared" si="51"/>
        <v>45552</v>
      </c>
      <c r="D267" s="16" t="s">
        <v>17</v>
      </c>
      <c r="E267" s="16" t="s">
        <v>426</v>
      </c>
      <c r="F267" s="2" t="s">
        <v>26</v>
      </c>
      <c r="G267" s="46" t="s">
        <v>30</v>
      </c>
      <c r="H267" s="3">
        <v>2.06</v>
      </c>
      <c r="I267" s="6">
        <f t="shared" si="47"/>
        <v>872.53861111777098</v>
      </c>
      <c r="J267" s="3" t="s">
        <v>28</v>
      </c>
      <c r="K267" s="49" t="s">
        <v>22</v>
      </c>
      <c r="L267" s="6">
        <f t="shared" si="52"/>
        <v>14396.887083443222</v>
      </c>
      <c r="M267" s="5">
        <f t="shared" si="53"/>
        <v>-872.53861111777098</v>
      </c>
      <c r="N267" s="5">
        <f t="shared" si="54"/>
        <v>0</v>
      </c>
      <c r="O267" s="6">
        <f t="shared" si="55"/>
        <v>13524.348472325451</v>
      </c>
    </row>
    <row r="268" spans="2:15" x14ac:dyDescent="0.3">
      <c r="B268" s="126">
        <f t="shared" si="50"/>
        <v>262</v>
      </c>
      <c r="C268" s="115">
        <f t="shared" si="51"/>
        <v>45553</v>
      </c>
      <c r="D268" s="16" t="s">
        <v>15</v>
      </c>
      <c r="E268" s="16" t="s">
        <v>430</v>
      </c>
      <c r="F268" s="46" t="s">
        <v>14</v>
      </c>
      <c r="G268" s="46" t="s">
        <v>208</v>
      </c>
      <c r="H268" s="3">
        <v>2</v>
      </c>
      <c r="I268" s="6">
        <f t="shared" si="47"/>
        <v>819.65748317123951</v>
      </c>
      <c r="J268" s="30" t="s">
        <v>41</v>
      </c>
      <c r="K268" s="49" t="s">
        <v>9</v>
      </c>
      <c r="L268" s="6">
        <f t="shared" si="52"/>
        <v>13524.348472325451</v>
      </c>
      <c r="M268" s="5">
        <f t="shared" si="53"/>
        <v>819.65748317123951</v>
      </c>
      <c r="N268" s="5">
        <f t="shared" si="54"/>
        <v>16.39314966342479</v>
      </c>
      <c r="O268" s="6">
        <f t="shared" si="55"/>
        <v>14327.612805833265</v>
      </c>
    </row>
    <row r="269" spans="2:15" x14ac:dyDescent="0.3">
      <c r="B269" s="126">
        <f t="shared" si="50"/>
        <v>263</v>
      </c>
      <c r="C269" s="115">
        <f t="shared" si="51"/>
        <v>45554</v>
      </c>
      <c r="D269" s="16" t="s">
        <v>17</v>
      </c>
      <c r="E269" s="16" t="s">
        <v>431</v>
      </c>
      <c r="F269" s="46" t="s">
        <v>14</v>
      </c>
      <c r="G269" s="46" t="s">
        <v>205</v>
      </c>
      <c r="H269" s="3">
        <v>1.82</v>
      </c>
      <c r="I269" s="6">
        <f t="shared" si="47"/>
        <v>868.34017005050089</v>
      </c>
      <c r="J269" s="30" t="s">
        <v>41</v>
      </c>
      <c r="K269" s="49" t="s">
        <v>9</v>
      </c>
      <c r="L269" s="6">
        <f t="shared" si="52"/>
        <v>14327.612805833265</v>
      </c>
      <c r="M269" s="5">
        <f t="shared" si="53"/>
        <v>712.03893944141078</v>
      </c>
      <c r="N269" s="5">
        <f t="shared" si="54"/>
        <v>14.240778788828216</v>
      </c>
      <c r="O269" s="6">
        <f t="shared" si="55"/>
        <v>15025.410966485848</v>
      </c>
    </row>
    <row r="270" spans="2:15" x14ac:dyDescent="0.3">
      <c r="B270" s="126">
        <f t="shared" si="50"/>
        <v>264</v>
      </c>
      <c r="C270" s="115">
        <f t="shared" si="51"/>
        <v>45555</v>
      </c>
      <c r="D270" s="16" t="s">
        <v>46</v>
      </c>
      <c r="E270" s="16" t="s">
        <v>432</v>
      </c>
      <c r="F270" s="2" t="s">
        <v>26</v>
      </c>
      <c r="G270" s="46" t="s">
        <v>30</v>
      </c>
      <c r="H270" s="3">
        <v>1.75</v>
      </c>
      <c r="I270" s="6">
        <f t="shared" si="47"/>
        <v>910.63096766580895</v>
      </c>
      <c r="J270" s="30" t="s">
        <v>43</v>
      </c>
      <c r="K270" s="49" t="s">
        <v>9</v>
      </c>
      <c r="L270" s="6">
        <f t="shared" si="52"/>
        <v>15025.410966485848</v>
      </c>
      <c r="M270" s="5">
        <f t="shared" si="53"/>
        <v>682.97322574935674</v>
      </c>
      <c r="N270" s="5">
        <f t="shared" si="54"/>
        <v>13.659464514987135</v>
      </c>
      <c r="O270" s="6">
        <f t="shared" si="55"/>
        <v>15694.724727720217</v>
      </c>
    </row>
    <row r="271" spans="2:15" x14ac:dyDescent="0.3">
      <c r="B271" s="126">
        <f t="shared" si="50"/>
        <v>265</v>
      </c>
      <c r="C271" s="115">
        <f t="shared" si="51"/>
        <v>45556</v>
      </c>
      <c r="D271" s="16" t="s">
        <v>10</v>
      </c>
      <c r="E271" s="16" t="s">
        <v>246</v>
      </c>
      <c r="F271" s="2" t="s">
        <v>11</v>
      </c>
      <c r="G271" s="46" t="s">
        <v>12</v>
      </c>
      <c r="H271" s="3">
        <v>1.66</v>
      </c>
      <c r="I271" s="6">
        <f t="shared" si="47"/>
        <v>951.19543804364946</v>
      </c>
      <c r="J271" s="30" t="s">
        <v>29</v>
      </c>
      <c r="K271" s="49" t="s">
        <v>22</v>
      </c>
      <c r="L271" s="6">
        <f t="shared" si="52"/>
        <v>15694.724727720217</v>
      </c>
      <c r="M271" s="5">
        <f t="shared" si="53"/>
        <v>-951.19543804364946</v>
      </c>
      <c r="N271" s="5">
        <f t="shared" si="54"/>
        <v>0</v>
      </c>
      <c r="O271" s="6">
        <f t="shared" si="55"/>
        <v>14743.529289676568</v>
      </c>
    </row>
    <row r="272" spans="2:15" x14ac:dyDescent="0.3">
      <c r="B272" s="126">
        <f t="shared" si="50"/>
        <v>266</v>
      </c>
      <c r="C272" s="115">
        <f t="shared" si="51"/>
        <v>45557</v>
      </c>
      <c r="D272" s="16" t="s">
        <v>10</v>
      </c>
      <c r="E272" s="16" t="s">
        <v>188</v>
      </c>
      <c r="F272" s="2" t="s">
        <v>26</v>
      </c>
      <c r="G272" s="46" t="s">
        <v>30</v>
      </c>
      <c r="H272" s="3">
        <v>1.84</v>
      </c>
      <c r="I272" s="6">
        <f t="shared" si="47"/>
        <v>893.5472296773678</v>
      </c>
      <c r="J272" s="30" t="s">
        <v>37</v>
      </c>
      <c r="K272" s="49" t="s">
        <v>22</v>
      </c>
      <c r="L272" s="6">
        <f t="shared" si="52"/>
        <v>14743.529289676568</v>
      </c>
      <c r="M272" s="5">
        <f t="shared" si="53"/>
        <v>-893.5472296773678</v>
      </c>
      <c r="N272" s="5">
        <f t="shared" si="54"/>
        <v>0</v>
      </c>
      <c r="O272" s="6">
        <f t="shared" si="55"/>
        <v>13849.9820599992</v>
      </c>
    </row>
    <row r="273" spans="2:15" x14ac:dyDescent="0.3">
      <c r="B273" s="126">
        <f t="shared" si="50"/>
        <v>267</v>
      </c>
      <c r="C273" s="114">
        <f t="shared" si="51"/>
        <v>45558</v>
      </c>
      <c r="D273" s="22" t="s">
        <v>32</v>
      </c>
      <c r="E273" s="22"/>
      <c r="F273" s="24"/>
      <c r="G273" s="100"/>
      <c r="H273" s="25"/>
      <c r="I273" s="19">
        <v>0</v>
      </c>
      <c r="J273" s="107"/>
      <c r="K273" s="96"/>
      <c r="L273" s="19">
        <f t="shared" si="52"/>
        <v>13849.9820599992</v>
      </c>
      <c r="M273" s="20">
        <f t="shared" si="53"/>
        <v>0</v>
      </c>
      <c r="N273" s="20">
        <f t="shared" si="54"/>
        <v>0</v>
      </c>
      <c r="O273" s="19">
        <f t="shared" si="55"/>
        <v>13849.9820599992</v>
      </c>
    </row>
    <row r="274" spans="2:15" x14ac:dyDescent="0.3">
      <c r="B274" s="126">
        <f t="shared" si="50"/>
        <v>268</v>
      </c>
      <c r="C274" s="115">
        <f t="shared" si="51"/>
        <v>45559</v>
      </c>
      <c r="D274" s="16" t="s">
        <v>15</v>
      </c>
      <c r="E274" s="16" t="s">
        <v>433</v>
      </c>
      <c r="F274" s="2" t="s">
        <v>14</v>
      </c>
      <c r="G274" s="46" t="s">
        <v>434</v>
      </c>
      <c r="H274" s="3">
        <v>1.67</v>
      </c>
      <c r="I274" s="6">
        <f t="shared" si="47"/>
        <v>839.39285212116363</v>
      </c>
      <c r="J274" s="30" t="s">
        <v>41</v>
      </c>
      <c r="K274" s="49" t="s">
        <v>9</v>
      </c>
      <c r="L274" s="6">
        <f t="shared" si="52"/>
        <v>13849.9820599992</v>
      </c>
      <c r="M274" s="5">
        <f t="shared" si="53"/>
        <v>562.39321092117962</v>
      </c>
      <c r="N274" s="5">
        <f t="shared" si="54"/>
        <v>11.247864218423592</v>
      </c>
      <c r="O274" s="6">
        <f t="shared" si="55"/>
        <v>14401.127406701957</v>
      </c>
    </row>
    <row r="275" spans="2:15" x14ac:dyDescent="0.3">
      <c r="B275" s="126">
        <f t="shared" si="50"/>
        <v>269</v>
      </c>
      <c r="C275" s="115">
        <f t="shared" si="51"/>
        <v>45560</v>
      </c>
      <c r="D275" s="16" t="s">
        <v>15</v>
      </c>
      <c r="E275" s="16" t="s">
        <v>435</v>
      </c>
      <c r="F275" s="2" t="s">
        <v>11</v>
      </c>
      <c r="G275" s="46" t="s">
        <v>12</v>
      </c>
      <c r="H275" s="3">
        <v>1.95</v>
      </c>
      <c r="I275" s="6">
        <f t="shared" si="47"/>
        <v>872.79560040617923</v>
      </c>
      <c r="J275" s="30" t="s">
        <v>29</v>
      </c>
      <c r="K275" s="49" t="s">
        <v>22</v>
      </c>
      <c r="L275" s="6">
        <f t="shared" si="52"/>
        <v>14401.127406701957</v>
      </c>
      <c r="M275" s="5">
        <f t="shared" si="53"/>
        <v>-872.79560040617923</v>
      </c>
      <c r="N275" s="5">
        <f t="shared" si="54"/>
        <v>0</v>
      </c>
      <c r="O275" s="6">
        <f t="shared" si="55"/>
        <v>13528.331806295777</v>
      </c>
    </row>
    <row r="276" spans="2:15" x14ac:dyDescent="0.3">
      <c r="B276" s="126">
        <f t="shared" si="50"/>
        <v>270</v>
      </c>
      <c r="C276" s="115">
        <f t="shared" si="51"/>
        <v>45561</v>
      </c>
      <c r="D276" s="16" t="s">
        <v>15</v>
      </c>
      <c r="E276" s="16" t="s">
        <v>436</v>
      </c>
      <c r="F276" s="2" t="s">
        <v>11</v>
      </c>
      <c r="G276" s="46" t="s">
        <v>12</v>
      </c>
      <c r="H276" s="3">
        <v>1.7</v>
      </c>
      <c r="I276" s="6">
        <f t="shared" si="47"/>
        <v>819.89889735125917</v>
      </c>
      <c r="J276" s="30" t="s">
        <v>25</v>
      </c>
      <c r="K276" s="49" t="s">
        <v>9</v>
      </c>
      <c r="L276" s="6">
        <f t="shared" si="52"/>
        <v>13528.331806295777</v>
      </c>
      <c r="M276" s="5">
        <f t="shared" si="53"/>
        <v>573.92922814588132</v>
      </c>
      <c r="N276" s="5">
        <f t="shared" si="54"/>
        <v>11.478584562917627</v>
      </c>
      <c r="O276" s="6">
        <f t="shared" si="55"/>
        <v>14090.782449878741</v>
      </c>
    </row>
    <row r="277" spans="2:15" x14ac:dyDescent="0.3">
      <c r="B277" s="126">
        <f t="shared" si="50"/>
        <v>271</v>
      </c>
      <c r="C277" s="115">
        <f t="shared" si="51"/>
        <v>45562</v>
      </c>
      <c r="D277" s="16" t="s">
        <v>15</v>
      </c>
      <c r="E277" s="16" t="s">
        <v>437</v>
      </c>
      <c r="F277" s="2" t="s">
        <v>18</v>
      </c>
      <c r="G277" s="46" t="s">
        <v>19</v>
      </c>
      <c r="H277" s="3">
        <v>1.53</v>
      </c>
      <c r="I277" s="6">
        <f t="shared" si="47"/>
        <v>853.98681514416614</v>
      </c>
      <c r="J277" s="30" t="s">
        <v>25</v>
      </c>
      <c r="K277" s="49" t="s">
        <v>22</v>
      </c>
      <c r="L277" s="6">
        <f t="shared" si="52"/>
        <v>14090.782449878741</v>
      </c>
      <c r="M277" s="5">
        <f t="shared" si="53"/>
        <v>-853.98681514416614</v>
      </c>
      <c r="N277" s="5">
        <f t="shared" si="54"/>
        <v>0</v>
      </c>
      <c r="O277" s="6">
        <f t="shared" si="55"/>
        <v>13236.795634734575</v>
      </c>
    </row>
    <row r="278" spans="2:15" x14ac:dyDescent="0.3">
      <c r="B278" s="126">
        <f t="shared" si="50"/>
        <v>272</v>
      </c>
      <c r="C278" s="115">
        <f t="shared" si="51"/>
        <v>45563</v>
      </c>
      <c r="D278" s="16" t="s">
        <v>10</v>
      </c>
      <c r="E278" s="16" t="s">
        <v>438</v>
      </c>
      <c r="F278" s="2" t="s">
        <v>11</v>
      </c>
      <c r="G278" s="46" t="s">
        <v>12</v>
      </c>
      <c r="H278" s="3">
        <v>1.6</v>
      </c>
      <c r="I278" s="6">
        <f t="shared" si="47"/>
        <v>802.23003846876213</v>
      </c>
      <c r="J278" s="30" t="s">
        <v>48</v>
      </c>
      <c r="K278" s="49" t="s">
        <v>9</v>
      </c>
      <c r="L278" s="6">
        <f t="shared" si="52"/>
        <v>13236.795634734575</v>
      </c>
      <c r="M278" s="5">
        <f t="shared" si="53"/>
        <v>481.33802308125735</v>
      </c>
      <c r="N278" s="5">
        <f t="shared" si="54"/>
        <v>9.6267604616251461</v>
      </c>
      <c r="O278" s="6">
        <f t="shared" si="55"/>
        <v>13708.506897354207</v>
      </c>
    </row>
    <row r="279" spans="2:15" x14ac:dyDescent="0.3">
      <c r="B279" s="126">
        <f t="shared" si="50"/>
        <v>273</v>
      </c>
      <c r="C279" s="115">
        <f t="shared" si="51"/>
        <v>45564</v>
      </c>
      <c r="D279" s="16" t="s">
        <v>10</v>
      </c>
      <c r="E279" s="16" t="s">
        <v>439</v>
      </c>
      <c r="F279" s="2" t="s">
        <v>53</v>
      </c>
      <c r="G279" s="46" t="s">
        <v>30</v>
      </c>
      <c r="H279" s="3">
        <v>1.84</v>
      </c>
      <c r="I279" s="6">
        <f t="shared" si="47"/>
        <v>830.81859983964898</v>
      </c>
      <c r="J279" s="30" t="s">
        <v>45</v>
      </c>
      <c r="K279" s="49" t="s">
        <v>9</v>
      </c>
      <c r="L279" s="6">
        <f t="shared" si="52"/>
        <v>13708.506897354207</v>
      </c>
      <c r="M279" s="5">
        <f t="shared" si="53"/>
        <v>697.88762386530516</v>
      </c>
      <c r="N279" s="5">
        <f t="shared" si="54"/>
        <v>13.957752477306103</v>
      </c>
      <c r="O279" s="6">
        <f t="shared" si="55"/>
        <v>14392.436768742205</v>
      </c>
    </row>
    <row r="280" spans="2:15" x14ac:dyDescent="0.3">
      <c r="B280" s="126">
        <f t="shared" si="50"/>
        <v>274</v>
      </c>
      <c r="C280" s="115">
        <f t="shared" si="51"/>
        <v>45565</v>
      </c>
      <c r="D280" s="16" t="s">
        <v>10</v>
      </c>
      <c r="E280" s="16" t="s">
        <v>440</v>
      </c>
      <c r="F280" s="2" t="s">
        <v>14</v>
      </c>
      <c r="G280" s="46" t="s">
        <v>441</v>
      </c>
      <c r="H280" s="3">
        <v>1.61</v>
      </c>
      <c r="I280" s="6">
        <f t="shared" si="47"/>
        <v>872.26889507528517</v>
      </c>
      <c r="J280" s="30" t="s">
        <v>34</v>
      </c>
      <c r="K280" s="49" t="s">
        <v>9</v>
      </c>
      <c r="L280" s="6">
        <f t="shared" si="52"/>
        <v>14392.436768742205</v>
      </c>
      <c r="M280" s="5">
        <f t="shared" si="53"/>
        <v>532.08402599592409</v>
      </c>
      <c r="N280" s="5">
        <f t="shared" si="54"/>
        <v>10.641680519918483</v>
      </c>
      <c r="O280" s="6">
        <f t="shared" si="55"/>
        <v>14913.879114218211</v>
      </c>
    </row>
    <row r="281" spans="2:15" x14ac:dyDescent="0.3">
      <c r="B281" s="126">
        <f t="shared" si="50"/>
        <v>275</v>
      </c>
      <c r="C281" s="115">
        <f t="shared" si="51"/>
        <v>45566</v>
      </c>
      <c r="D281" s="16" t="s">
        <v>17</v>
      </c>
      <c r="E281" s="16" t="s">
        <v>442</v>
      </c>
      <c r="F281" s="2" t="s">
        <v>11</v>
      </c>
      <c r="G281" s="46" t="s">
        <v>12</v>
      </c>
      <c r="H281" s="3">
        <v>1.8</v>
      </c>
      <c r="I281" s="6">
        <f t="shared" si="47"/>
        <v>903.87146146777036</v>
      </c>
      <c r="J281" s="30" t="s">
        <v>21</v>
      </c>
      <c r="K281" s="49" t="s">
        <v>22</v>
      </c>
      <c r="L281" s="6">
        <f t="shared" si="52"/>
        <v>14913.879114218211</v>
      </c>
      <c r="M281" s="5">
        <f t="shared" si="53"/>
        <v>-903.87146146777036</v>
      </c>
      <c r="N281" s="5">
        <f t="shared" si="54"/>
        <v>0</v>
      </c>
      <c r="O281" s="6">
        <f t="shared" si="55"/>
        <v>14010.007652750441</v>
      </c>
    </row>
    <row r="282" spans="2:15" x14ac:dyDescent="0.3">
      <c r="B282" s="126">
        <f t="shared" si="50"/>
        <v>276</v>
      </c>
      <c r="C282" s="115">
        <f t="shared" si="51"/>
        <v>45567</v>
      </c>
      <c r="D282" s="16" t="s">
        <v>17</v>
      </c>
      <c r="E282" s="16" t="s">
        <v>443</v>
      </c>
      <c r="F282" s="2" t="s">
        <v>16</v>
      </c>
      <c r="G282" s="46" t="s">
        <v>444</v>
      </c>
      <c r="H282" s="3">
        <v>1.8</v>
      </c>
      <c r="I282" s="6">
        <f t="shared" si="47"/>
        <v>849.09137289396608</v>
      </c>
      <c r="J282" s="30" t="s">
        <v>45</v>
      </c>
      <c r="K282" s="49" t="s">
        <v>22</v>
      </c>
      <c r="L282" s="6">
        <f t="shared" si="52"/>
        <v>14010.007652750441</v>
      </c>
      <c r="M282" s="5">
        <f t="shared" si="53"/>
        <v>-849.09137289396608</v>
      </c>
      <c r="N282" s="5">
        <f t="shared" si="54"/>
        <v>0</v>
      </c>
      <c r="O282" s="6">
        <f t="shared" si="55"/>
        <v>13160.916279856474</v>
      </c>
    </row>
    <row r="283" spans="2:15" x14ac:dyDescent="0.3">
      <c r="B283" s="126">
        <f t="shared" si="50"/>
        <v>277</v>
      </c>
      <c r="C283" s="115">
        <f t="shared" si="51"/>
        <v>45568</v>
      </c>
      <c r="D283" s="16" t="s">
        <v>17</v>
      </c>
      <c r="E283" s="16" t="s">
        <v>449</v>
      </c>
      <c r="F283" s="2" t="s">
        <v>265</v>
      </c>
      <c r="G283" s="46" t="s">
        <v>27</v>
      </c>
      <c r="H283" s="3">
        <v>1.84</v>
      </c>
      <c r="I283" s="6">
        <f t="shared" si="47"/>
        <v>797.63128968827118</v>
      </c>
      <c r="J283" s="30" t="s">
        <v>48</v>
      </c>
      <c r="K283" s="49" t="s">
        <v>22</v>
      </c>
      <c r="L283" s="6">
        <f t="shared" si="52"/>
        <v>13160.916279856474</v>
      </c>
      <c r="M283" s="5">
        <f t="shared" si="53"/>
        <v>-797.63128968827118</v>
      </c>
      <c r="N283" s="5">
        <f t="shared" si="54"/>
        <v>0</v>
      </c>
      <c r="O283" s="6">
        <f t="shared" si="55"/>
        <v>12363.284990168202</v>
      </c>
    </row>
    <row r="284" spans="2:15" x14ac:dyDescent="0.3">
      <c r="B284" s="126">
        <f t="shared" si="50"/>
        <v>278</v>
      </c>
      <c r="C284" s="115">
        <f t="shared" si="51"/>
        <v>45569</v>
      </c>
      <c r="D284" s="16" t="s">
        <v>42</v>
      </c>
      <c r="E284" s="16" t="s">
        <v>448</v>
      </c>
      <c r="F284" s="2" t="s">
        <v>18</v>
      </c>
      <c r="G284" s="46" t="s">
        <v>19</v>
      </c>
      <c r="H284" s="3">
        <v>1.64</v>
      </c>
      <c r="I284" s="6">
        <f t="shared" si="47"/>
        <v>749.28999940413348</v>
      </c>
      <c r="J284" s="30" t="s">
        <v>37</v>
      </c>
      <c r="K284" s="49" t="s">
        <v>9</v>
      </c>
      <c r="L284" s="6">
        <f t="shared" si="52"/>
        <v>12363.284990168202</v>
      </c>
      <c r="M284" s="5">
        <f t="shared" si="53"/>
        <v>479.54559961864538</v>
      </c>
      <c r="N284" s="5">
        <f t="shared" si="54"/>
        <v>9.5909119923729076</v>
      </c>
      <c r="O284" s="6">
        <f t="shared" si="55"/>
        <v>12833.239677794474</v>
      </c>
    </row>
    <row r="285" spans="2:15" x14ac:dyDescent="0.3">
      <c r="B285" s="126">
        <f t="shared" si="50"/>
        <v>279</v>
      </c>
      <c r="C285" s="115">
        <f t="shared" si="51"/>
        <v>45570</v>
      </c>
      <c r="D285" s="16" t="s">
        <v>10</v>
      </c>
      <c r="E285" s="16" t="s">
        <v>450</v>
      </c>
      <c r="F285" s="2" t="s">
        <v>18</v>
      </c>
      <c r="G285" s="46" t="s">
        <v>19</v>
      </c>
      <c r="H285" s="3">
        <v>1.84</v>
      </c>
      <c r="I285" s="6">
        <f t="shared" si="47"/>
        <v>777.77210168451359</v>
      </c>
      <c r="J285" s="30" t="s">
        <v>29</v>
      </c>
      <c r="K285" s="49" t="s">
        <v>9</v>
      </c>
      <c r="L285" s="6">
        <f t="shared" si="52"/>
        <v>12833.239677794474</v>
      </c>
      <c r="M285" s="5">
        <f t="shared" si="53"/>
        <v>653.32856541499143</v>
      </c>
      <c r="N285" s="5">
        <f t="shared" si="54"/>
        <v>13.066571308299828</v>
      </c>
      <c r="O285" s="6">
        <f t="shared" si="55"/>
        <v>13473.501671901166</v>
      </c>
    </row>
    <row r="286" spans="2:15" x14ac:dyDescent="0.3">
      <c r="B286" s="126">
        <f t="shared" si="50"/>
        <v>280</v>
      </c>
      <c r="C286" s="115">
        <f t="shared" si="51"/>
        <v>45571</v>
      </c>
      <c r="D286" s="16" t="s">
        <v>10</v>
      </c>
      <c r="E286" s="16" t="s">
        <v>451</v>
      </c>
      <c r="F286" s="2" t="s">
        <v>108</v>
      </c>
      <c r="G286" s="46" t="s">
        <v>391</v>
      </c>
      <c r="H286" s="3">
        <v>1.78</v>
      </c>
      <c r="I286" s="6">
        <f t="shared" si="47"/>
        <v>816.57585890310099</v>
      </c>
      <c r="J286" s="30" t="s">
        <v>50</v>
      </c>
      <c r="K286" s="49" t="s">
        <v>22</v>
      </c>
      <c r="L286" s="6">
        <f t="shared" si="52"/>
        <v>13473.501671901166</v>
      </c>
      <c r="M286" s="5">
        <f t="shared" si="53"/>
        <v>-816.57585890310099</v>
      </c>
      <c r="N286" s="5">
        <f t="shared" si="54"/>
        <v>0</v>
      </c>
      <c r="O286" s="6">
        <f t="shared" si="55"/>
        <v>12656.925812998064</v>
      </c>
    </row>
    <row r="287" spans="2:15" x14ac:dyDescent="0.3">
      <c r="B287" s="126">
        <f t="shared" si="50"/>
        <v>281</v>
      </c>
      <c r="C287" s="115">
        <f t="shared" si="51"/>
        <v>45572</v>
      </c>
      <c r="D287" s="16" t="s">
        <v>452</v>
      </c>
      <c r="E287" s="16" t="s">
        <v>453</v>
      </c>
      <c r="F287" s="2" t="s">
        <v>11</v>
      </c>
      <c r="G287" s="46" t="s">
        <v>12</v>
      </c>
      <c r="H287" s="3">
        <v>1.87</v>
      </c>
      <c r="I287" s="6">
        <f t="shared" si="47"/>
        <v>767.08641290897356</v>
      </c>
      <c r="J287" s="30" t="s">
        <v>34</v>
      </c>
      <c r="K287" s="49" t="s">
        <v>9</v>
      </c>
      <c r="L287" s="6">
        <f t="shared" si="52"/>
        <v>12656.925812998064</v>
      </c>
      <c r="M287" s="5">
        <f t="shared" si="53"/>
        <v>667.36517923080703</v>
      </c>
      <c r="N287" s="5">
        <f t="shared" si="54"/>
        <v>13.347303584616141</v>
      </c>
      <c r="O287" s="6">
        <f t="shared" si="55"/>
        <v>13310.943688644255</v>
      </c>
    </row>
    <row r="288" spans="2:15" x14ac:dyDescent="0.3">
      <c r="B288" s="126">
        <f t="shared" si="50"/>
        <v>282</v>
      </c>
      <c r="C288" s="114">
        <f t="shared" si="51"/>
        <v>45573</v>
      </c>
      <c r="D288" s="22" t="s">
        <v>32</v>
      </c>
      <c r="E288" s="22"/>
      <c r="F288" s="24"/>
      <c r="G288" s="100"/>
      <c r="H288" s="25"/>
      <c r="I288" s="19">
        <v>0</v>
      </c>
      <c r="J288" s="107"/>
      <c r="K288" s="96"/>
      <c r="L288" s="19">
        <f t="shared" si="52"/>
        <v>13310.943688644255</v>
      </c>
      <c r="M288" s="20">
        <f t="shared" si="53"/>
        <v>0</v>
      </c>
      <c r="N288" s="20">
        <f t="shared" si="54"/>
        <v>0</v>
      </c>
      <c r="O288" s="19">
        <f t="shared" si="55"/>
        <v>13310.943688644255</v>
      </c>
    </row>
    <row r="289" spans="2:15" x14ac:dyDescent="0.3">
      <c r="B289" s="126">
        <f t="shared" si="50"/>
        <v>283</v>
      </c>
      <c r="C289" s="114">
        <f t="shared" si="51"/>
        <v>45574</v>
      </c>
      <c r="D289" s="22" t="s">
        <v>32</v>
      </c>
      <c r="E289" s="22"/>
      <c r="F289" s="24"/>
      <c r="G289" s="100"/>
      <c r="H289" s="25"/>
      <c r="I289" s="19">
        <v>0</v>
      </c>
      <c r="J289" s="107"/>
      <c r="K289" s="96"/>
      <c r="L289" s="19">
        <f t="shared" si="52"/>
        <v>13310.943688644255</v>
      </c>
      <c r="M289" s="20">
        <f t="shared" si="53"/>
        <v>0</v>
      </c>
      <c r="N289" s="20">
        <f t="shared" si="54"/>
        <v>0</v>
      </c>
      <c r="O289" s="19">
        <f t="shared" si="55"/>
        <v>13310.943688644255</v>
      </c>
    </row>
    <row r="290" spans="2:15" x14ac:dyDescent="0.3">
      <c r="B290" s="126">
        <f t="shared" si="50"/>
        <v>284</v>
      </c>
      <c r="C290" s="115">
        <f t="shared" si="51"/>
        <v>45575</v>
      </c>
      <c r="D290" s="16" t="s">
        <v>413</v>
      </c>
      <c r="E290" s="16" t="s">
        <v>457</v>
      </c>
      <c r="F290" s="2" t="s">
        <v>16</v>
      </c>
      <c r="G290" s="46" t="s">
        <v>461</v>
      </c>
      <c r="H290" s="3">
        <v>2.1</v>
      </c>
      <c r="I290" s="6">
        <f t="shared" si="47"/>
        <v>806.72385991783358</v>
      </c>
      <c r="J290" s="30" t="s">
        <v>25</v>
      </c>
      <c r="K290" s="49" t="s">
        <v>22</v>
      </c>
      <c r="L290" s="6">
        <f t="shared" si="52"/>
        <v>13310.943688644255</v>
      </c>
      <c r="M290" s="5">
        <f t="shared" si="53"/>
        <v>-806.72385991783358</v>
      </c>
      <c r="N290" s="5">
        <f t="shared" si="54"/>
        <v>0</v>
      </c>
      <c r="O290" s="6">
        <f t="shared" si="55"/>
        <v>12504.219828726422</v>
      </c>
    </row>
    <row r="291" spans="2:15" x14ac:dyDescent="0.3">
      <c r="B291" s="126">
        <f t="shared" si="50"/>
        <v>285</v>
      </c>
      <c r="C291" s="115">
        <f t="shared" si="51"/>
        <v>45576</v>
      </c>
      <c r="D291" s="16" t="s">
        <v>413</v>
      </c>
      <c r="E291" s="16" t="s">
        <v>458</v>
      </c>
      <c r="F291" s="2" t="s">
        <v>14</v>
      </c>
      <c r="G291" s="46" t="s">
        <v>462</v>
      </c>
      <c r="H291" s="3">
        <v>1.74</v>
      </c>
      <c r="I291" s="6">
        <f t="shared" si="47"/>
        <v>757.83150477129834</v>
      </c>
      <c r="J291" s="30" t="s">
        <v>48</v>
      </c>
      <c r="K291" s="49" t="s">
        <v>22</v>
      </c>
      <c r="L291" s="6">
        <f t="shared" si="52"/>
        <v>12504.219828726422</v>
      </c>
      <c r="M291" s="5">
        <f t="shared" si="53"/>
        <v>-757.83150477129834</v>
      </c>
      <c r="N291" s="5">
        <f t="shared" si="54"/>
        <v>0</v>
      </c>
      <c r="O291" s="6">
        <f t="shared" si="55"/>
        <v>11746.388323955123</v>
      </c>
    </row>
    <row r="292" spans="2:15" x14ac:dyDescent="0.3">
      <c r="B292" s="126">
        <f t="shared" si="50"/>
        <v>286</v>
      </c>
      <c r="C292" s="115">
        <f t="shared" si="51"/>
        <v>45577</v>
      </c>
      <c r="D292" s="16" t="s">
        <v>413</v>
      </c>
      <c r="E292" s="16" t="s">
        <v>459</v>
      </c>
      <c r="F292" s="2" t="s">
        <v>14</v>
      </c>
      <c r="G292" s="46" t="s">
        <v>463</v>
      </c>
      <c r="H292" s="3">
        <v>1.6</v>
      </c>
      <c r="I292" s="6">
        <f t="shared" si="47"/>
        <v>711.90232266394685</v>
      </c>
      <c r="J292" s="30" t="s">
        <v>41</v>
      </c>
      <c r="K292" s="49" t="s">
        <v>9</v>
      </c>
      <c r="L292" s="6">
        <f t="shared" si="52"/>
        <v>11746.388323955123</v>
      </c>
      <c r="M292" s="5">
        <f t="shared" si="53"/>
        <v>427.14139359836815</v>
      </c>
      <c r="N292" s="5">
        <f t="shared" si="54"/>
        <v>8.5428278719673632</v>
      </c>
      <c r="O292" s="6">
        <f t="shared" si="55"/>
        <v>12164.986889681522</v>
      </c>
    </row>
    <row r="293" spans="2:15" x14ac:dyDescent="0.3">
      <c r="B293" s="126">
        <f t="shared" si="50"/>
        <v>287</v>
      </c>
      <c r="C293" s="115">
        <f t="shared" si="51"/>
        <v>45578</v>
      </c>
      <c r="D293" s="16" t="s">
        <v>413</v>
      </c>
      <c r="E293" s="16" t="s">
        <v>464</v>
      </c>
      <c r="F293" s="2" t="s">
        <v>16</v>
      </c>
      <c r="G293" s="46" t="s">
        <v>461</v>
      </c>
      <c r="H293" s="3">
        <v>1.9</v>
      </c>
      <c r="I293" s="6">
        <f t="shared" si="47"/>
        <v>737.27193270797102</v>
      </c>
      <c r="J293" s="30" t="s">
        <v>54</v>
      </c>
      <c r="K293" s="49" t="s">
        <v>9</v>
      </c>
      <c r="L293" s="6">
        <f t="shared" si="52"/>
        <v>12164.986889681522</v>
      </c>
      <c r="M293" s="5">
        <f t="shared" si="53"/>
        <v>663.5447394371738</v>
      </c>
      <c r="N293" s="5">
        <f t="shared" si="54"/>
        <v>13.270894788743476</v>
      </c>
      <c r="O293" s="6">
        <f t="shared" si="55"/>
        <v>12815.260734329951</v>
      </c>
    </row>
    <row r="294" spans="2:15" x14ac:dyDescent="0.3">
      <c r="B294" s="126">
        <f t="shared" si="50"/>
        <v>288</v>
      </c>
      <c r="C294" s="115">
        <f t="shared" si="51"/>
        <v>45579</v>
      </c>
      <c r="D294" s="16" t="s">
        <v>413</v>
      </c>
      <c r="E294" s="16" t="s">
        <v>465</v>
      </c>
      <c r="F294" s="2" t="s">
        <v>11</v>
      </c>
      <c r="G294" s="46" t="s">
        <v>12</v>
      </c>
      <c r="H294" s="3">
        <v>1.83</v>
      </c>
      <c r="I294" s="6">
        <f t="shared" si="47"/>
        <v>776.68246874726981</v>
      </c>
      <c r="J294" s="30" t="s">
        <v>466</v>
      </c>
      <c r="K294" s="49" t="s">
        <v>9</v>
      </c>
      <c r="L294" s="6">
        <f t="shared" si="52"/>
        <v>12815.260734329951</v>
      </c>
      <c r="M294" s="5">
        <f t="shared" si="53"/>
        <v>644.64644906023398</v>
      </c>
      <c r="N294" s="5">
        <f t="shared" si="54"/>
        <v>12.89292898120468</v>
      </c>
      <c r="O294" s="6">
        <f t="shared" si="55"/>
        <v>13447.014254408981</v>
      </c>
    </row>
    <row r="295" spans="2:15" x14ac:dyDescent="0.3">
      <c r="B295" s="126">
        <f t="shared" si="50"/>
        <v>289</v>
      </c>
      <c r="C295" s="115">
        <f t="shared" si="51"/>
        <v>45580</v>
      </c>
      <c r="D295" s="16" t="s">
        <v>413</v>
      </c>
      <c r="E295" s="16" t="s">
        <v>460</v>
      </c>
      <c r="F295" s="2" t="s">
        <v>265</v>
      </c>
      <c r="G295" s="46" t="s">
        <v>27</v>
      </c>
      <c r="H295" s="3">
        <v>1.74</v>
      </c>
      <c r="I295" s="6">
        <f t="shared" si="47"/>
        <v>814.97056087327155</v>
      </c>
      <c r="J295" s="30" t="s">
        <v>29</v>
      </c>
      <c r="K295" s="49" t="s">
        <v>22</v>
      </c>
      <c r="L295" s="6">
        <f t="shared" si="52"/>
        <v>13447.014254408981</v>
      </c>
      <c r="M295" s="5">
        <f t="shared" si="53"/>
        <v>-814.97056087327155</v>
      </c>
      <c r="N295" s="5">
        <f t="shared" si="54"/>
        <v>0</v>
      </c>
      <c r="O295" s="6">
        <f t="shared" si="55"/>
        <v>12632.04369353571</v>
      </c>
    </row>
    <row r="296" spans="2:15" x14ac:dyDescent="0.3">
      <c r="B296" s="126">
        <f t="shared" si="50"/>
        <v>290</v>
      </c>
      <c r="C296" s="114">
        <f t="shared" si="51"/>
        <v>45581</v>
      </c>
      <c r="D296" s="22" t="s">
        <v>32</v>
      </c>
      <c r="E296" s="22"/>
      <c r="F296" s="24"/>
      <c r="G296" s="100"/>
      <c r="H296" s="25"/>
      <c r="I296" s="19">
        <v>0</v>
      </c>
      <c r="J296" s="107"/>
      <c r="K296" s="96"/>
      <c r="L296" s="19">
        <f t="shared" si="52"/>
        <v>12632.04369353571</v>
      </c>
      <c r="M296" s="20">
        <f t="shared" si="53"/>
        <v>0</v>
      </c>
      <c r="N296" s="20">
        <f t="shared" si="54"/>
        <v>0</v>
      </c>
      <c r="O296" s="19">
        <f t="shared" si="55"/>
        <v>12632.04369353571</v>
      </c>
    </row>
    <row r="297" spans="2:15" x14ac:dyDescent="0.3">
      <c r="B297" s="126">
        <f t="shared" si="50"/>
        <v>291</v>
      </c>
      <c r="C297" s="115">
        <f t="shared" si="51"/>
        <v>45582</v>
      </c>
      <c r="D297" s="16" t="s">
        <v>454</v>
      </c>
      <c r="E297" s="16" t="s">
        <v>455</v>
      </c>
      <c r="F297" s="2" t="s">
        <v>108</v>
      </c>
      <c r="G297" s="46" t="s">
        <v>467</v>
      </c>
      <c r="H297" s="3">
        <v>1.81</v>
      </c>
      <c r="I297" s="6">
        <f t="shared" si="47"/>
        <v>765.5784056688309</v>
      </c>
      <c r="J297" s="30" t="s">
        <v>43</v>
      </c>
      <c r="K297" s="49" t="s">
        <v>9</v>
      </c>
      <c r="L297" s="6">
        <f t="shared" si="52"/>
        <v>12632.04369353571</v>
      </c>
      <c r="M297" s="5">
        <f t="shared" si="53"/>
        <v>620.11850859175308</v>
      </c>
      <c r="N297" s="5">
        <f t="shared" si="54"/>
        <v>12.402370171835061</v>
      </c>
      <c r="O297" s="6">
        <f t="shared" si="55"/>
        <v>13239.759831955629</v>
      </c>
    </row>
    <row r="298" spans="2:15" x14ac:dyDescent="0.3">
      <c r="B298" s="126">
        <f t="shared" si="50"/>
        <v>292</v>
      </c>
      <c r="C298" s="115">
        <f t="shared" si="51"/>
        <v>45583</v>
      </c>
      <c r="D298" s="16" t="s">
        <v>15</v>
      </c>
      <c r="E298" s="16" t="s">
        <v>456</v>
      </c>
      <c r="F298" s="2" t="s">
        <v>14</v>
      </c>
      <c r="G298" s="46" t="s">
        <v>94</v>
      </c>
      <c r="H298" s="3">
        <v>1.68</v>
      </c>
      <c r="I298" s="6">
        <f t="shared" si="47"/>
        <v>802.40968678518959</v>
      </c>
      <c r="J298" s="30" t="s">
        <v>50</v>
      </c>
      <c r="K298" s="49" t="s">
        <v>22</v>
      </c>
      <c r="L298" s="6">
        <f t="shared" si="52"/>
        <v>13239.759831955629</v>
      </c>
      <c r="M298" s="5">
        <f t="shared" si="53"/>
        <v>-802.40968678518959</v>
      </c>
      <c r="N298" s="5">
        <f t="shared" si="54"/>
        <v>0</v>
      </c>
      <c r="O298" s="6">
        <f t="shared" si="55"/>
        <v>12437.35014517044</v>
      </c>
    </row>
    <row r="299" spans="2:15" x14ac:dyDescent="0.3">
      <c r="B299" s="126">
        <f t="shared" si="50"/>
        <v>293</v>
      </c>
      <c r="C299" s="115">
        <f t="shared" si="51"/>
        <v>45584</v>
      </c>
      <c r="D299" s="16" t="s">
        <v>10</v>
      </c>
      <c r="E299" s="16" t="s">
        <v>468</v>
      </c>
      <c r="F299" s="2" t="s">
        <v>14</v>
      </c>
      <c r="G299" s="46" t="s">
        <v>149</v>
      </c>
      <c r="H299" s="3">
        <v>1.76</v>
      </c>
      <c r="I299" s="6">
        <f t="shared" si="47"/>
        <v>753.77879667699631</v>
      </c>
      <c r="J299" s="30" t="s">
        <v>21</v>
      </c>
      <c r="K299" s="49" t="s">
        <v>22</v>
      </c>
      <c r="L299" s="6">
        <f t="shared" si="52"/>
        <v>12437.35014517044</v>
      </c>
      <c r="M299" s="5">
        <f t="shared" si="53"/>
        <v>-753.77879667699631</v>
      </c>
      <c r="N299" s="5">
        <f t="shared" si="54"/>
        <v>0</v>
      </c>
      <c r="O299" s="6">
        <f t="shared" si="55"/>
        <v>11683.571348493444</v>
      </c>
    </row>
    <row r="300" spans="2:15" x14ac:dyDescent="0.3">
      <c r="B300" s="126">
        <f t="shared" si="50"/>
        <v>294</v>
      </c>
      <c r="C300" s="115">
        <f t="shared" si="51"/>
        <v>45585</v>
      </c>
      <c r="D300" s="16" t="s">
        <v>10</v>
      </c>
      <c r="E300" s="16" t="s">
        <v>469</v>
      </c>
      <c r="F300" s="2" t="s">
        <v>14</v>
      </c>
      <c r="G300" s="46" t="s">
        <v>156</v>
      </c>
      <c r="H300" s="3">
        <v>1.64</v>
      </c>
      <c r="I300" s="6">
        <f t="shared" ref="I300:I363" si="56">L300/16.5</f>
        <v>708.09523324202689</v>
      </c>
      <c r="J300" s="30" t="s">
        <v>41</v>
      </c>
      <c r="K300" s="49" t="s">
        <v>9</v>
      </c>
      <c r="L300" s="6">
        <f t="shared" si="52"/>
        <v>11683.571348493444</v>
      </c>
      <c r="M300" s="5">
        <f t="shared" si="53"/>
        <v>453.18094927489716</v>
      </c>
      <c r="N300" s="5">
        <f t="shared" si="54"/>
        <v>9.0636189854979428</v>
      </c>
      <c r="O300" s="6">
        <f t="shared" si="55"/>
        <v>12127.688678782844</v>
      </c>
    </row>
    <row r="301" spans="2:15" x14ac:dyDescent="0.3">
      <c r="B301" s="126">
        <f t="shared" si="50"/>
        <v>295</v>
      </c>
      <c r="C301" s="115">
        <f t="shared" si="51"/>
        <v>45586</v>
      </c>
      <c r="D301" s="16" t="s">
        <v>10</v>
      </c>
      <c r="E301" s="16" t="s">
        <v>470</v>
      </c>
      <c r="F301" s="2" t="s">
        <v>108</v>
      </c>
      <c r="G301" s="46" t="s">
        <v>411</v>
      </c>
      <c r="H301" s="3">
        <v>1.8</v>
      </c>
      <c r="I301" s="6">
        <f t="shared" si="56"/>
        <v>735.01143507774816</v>
      </c>
      <c r="J301" s="30" t="s">
        <v>31</v>
      </c>
      <c r="K301" s="49" t="s">
        <v>9</v>
      </c>
      <c r="L301" s="6">
        <f t="shared" si="52"/>
        <v>12127.688678782844</v>
      </c>
      <c r="M301" s="5">
        <f t="shared" si="53"/>
        <v>588.00914806219851</v>
      </c>
      <c r="N301" s="5">
        <f t="shared" si="54"/>
        <v>11.76018296124397</v>
      </c>
      <c r="O301" s="6">
        <f t="shared" si="55"/>
        <v>12703.937643883799</v>
      </c>
    </row>
    <row r="302" spans="2:15" x14ac:dyDescent="0.3">
      <c r="B302" s="126">
        <f t="shared" si="50"/>
        <v>296</v>
      </c>
      <c r="C302" s="115">
        <f t="shared" si="51"/>
        <v>45587</v>
      </c>
      <c r="D302" s="16" t="s">
        <v>42</v>
      </c>
      <c r="E302" s="16" t="s">
        <v>471</v>
      </c>
      <c r="F302" s="2" t="s">
        <v>18</v>
      </c>
      <c r="G302" s="46" t="s">
        <v>19</v>
      </c>
      <c r="H302" s="3">
        <v>1.68</v>
      </c>
      <c r="I302" s="6">
        <f t="shared" si="56"/>
        <v>769.93561478083632</v>
      </c>
      <c r="J302" s="30" t="s">
        <v>48</v>
      </c>
      <c r="K302" s="49" t="s">
        <v>9</v>
      </c>
      <c r="L302" s="6">
        <f t="shared" si="52"/>
        <v>12703.937643883799</v>
      </c>
      <c r="M302" s="5">
        <f t="shared" si="53"/>
        <v>523.5562180509686</v>
      </c>
      <c r="N302" s="5">
        <f t="shared" si="54"/>
        <v>10.471124361019372</v>
      </c>
      <c r="O302" s="6">
        <f t="shared" si="55"/>
        <v>13217.022737573747</v>
      </c>
    </row>
    <row r="303" spans="2:15" x14ac:dyDescent="0.3">
      <c r="B303" s="126">
        <f t="shared" si="50"/>
        <v>297</v>
      </c>
      <c r="C303" s="115">
        <f t="shared" si="51"/>
        <v>45588</v>
      </c>
      <c r="D303" s="16" t="s">
        <v>42</v>
      </c>
      <c r="E303" s="16" t="s">
        <v>472</v>
      </c>
      <c r="F303" s="2" t="s">
        <v>16</v>
      </c>
      <c r="G303" s="46" t="s">
        <v>473</v>
      </c>
      <c r="H303" s="3">
        <v>1.77</v>
      </c>
      <c r="I303" s="6">
        <f t="shared" si="56"/>
        <v>801.03168106507553</v>
      </c>
      <c r="J303" s="30" t="s">
        <v>29</v>
      </c>
      <c r="K303" s="49" t="s">
        <v>9</v>
      </c>
      <c r="L303" s="6">
        <f t="shared" si="52"/>
        <v>13217.022737573747</v>
      </c>
      <c r="M303" s="5">
        <v>308.39719721005406</v>
      </c>
      <c r="N303" s="5">
        <f t="shared" si="54"/>
        <v>6.1679439442010811</v>
      </c>
      <c r="O303" s="6">
        <f t="shared" si="55"/>
        <v>13519.251990839599</v>
      </c>
    </row>
    <row r="304" spans="2:15" x14ac:dyDescent="0.3">
      <c r="B304" s="126">
        <f t="shared" si="50"/>
        <v>298</v>
      </c>
      <c r="C304" s="115">
        <f t="shared" si="51"/>
        <v>45589</v>
      </c>
      <c r="D304" s="16" t="s">
        <v>23</v>
      </c>
      <c r="E304" s="16" t="s">
        <v>474</v>
      </c>
      <c r="F304" s="2" t="s">
        <v>11</v>
      </c>
      <c r="G304" s="46" t="s">
        <v>12</v>
      </c>
      <c r="H304" s="3">
        <v>1.64</v>
      </c>
      <c r="I304" s="6">
        <f t="shared" si="56"/>
        <v>819.34860550543021</v>
      </c>
      <c r="J304" s="30" t="s">
        <v>48</v>
      </c>
      <c r="K304" s="49" t="s">
        <v>9</v>
      </c>
      <c r="L304" s="6">
        <f t="shared" si="52"/>
        <v>13519.251990839599</v>
      </c>
      <c r="M304" s="5">
        <f t="shared" si="53"/>
        <v>524.38310752347525</v>
      </c>
      <c r="N304" s="5">
        <f t="shared" si="54"/>
        <v>10.487662150469506</v>
      </c>
      <c r="O304" s="6">
        <f t="shared" si="55"/>
        <v>14033.147436212605</v>
      </c>
    </row>
    <row r="305" spans="2:15" x14ac:dyDescent="0.3">
      <c r="B305" s="126">
        <f t="shared" si="50"/>
        <v>299</v>
      </c>
      <c r="C305" s="115">
        <f t="shared" si="51"/>
        <v>45590</v>
      </c>
      <c r="D305" s="16" t="s">
        <v>10</v>
      </c>
      <c r="E305" s="16" t="s">
        <v>475</v>
      </c>
      <c r="F305" s="2" t="s">
        <v>108</v>
      </c>
      <c r="G305" s="46" t="s">
        <v>411</v>
      </c>
      <c r="H305" s="3">
        <v>1.76</v>
      </c>
      <c r="I305" s="6">
        <f t="shared" si="56"/>
        <v>850.49378401288516</v>
      </c>
      <c r="J305" s="30" t="s">
        <v>54</v>
      </c>
      <c r="K305" s="49" t="s">
        <v>9</v>
      </c>
      <c r="L305" s="6">
        <f t="shared" si="52"/>
        <v>14033.147436212605</v>
      </c>
      <c r="M305" s="5">
        <f t="shared" si="53"/>
        <v>646.37527584979273</v>
      </c>
      <c r="N305" s="5">
        <f t="shared" si="54"/>
        <v>12.927505516995854</v>
      </c>
      <c r="O305" s="6">
        <f t="shared" si="55"/>
        <v>14666.5952065454</v>
      </c>
    </row>
    <row r="306" spans="2:15" x14ac:dyDescent="0.3">
      <c r="B306" s="126">
        <f t="shared" si="50"/>
        <v>300</v>
      </c>
      <c r="C306" s="115">
        <f t="shared" si="51"/>
        <v>45591</v>
      </c>
      <c r="D306" s="16" t="s">
        <v>10</v>
      </c>
      <c r="E306" s="16" t="s">
        <v>476</v>
      </c>
      <c r="F306" s="2" t="s">
        <v>108</v>
      </c>
      <c r="G306" s="46" t="s">
        <v>145</v>
      </c>
      <c r="H306" s="3">
        <v>2.02</v>
      </c>
      <c r="I306" s="6">
        <f t="shared" si="56"/>
        <v>888.88455797244853</v>
      </c>
      <c r="J306" s="30" t="s">
        <v>48</v>
      </c>
      <c r="K306" s="49" t="s">
        <v>38</v>
      </c>
      <c r="L306" s="6">
        <f t="shared" si="52"/>
        <v>14666.5952065454</v>
      </c>
      <c r="M306" s="5">
        <v>0</v>
      </c>
      <c r="N306" s="5">
        <f t="shared" si="54"/>
        <v>0</v>
      </c>
      <c r="O306" s="6">
        <f t="shared" si="55"/>
        <v>14666.5952065454</v>
      </c>
    </row>
    <row r="307" spans="2:15" x14ac:dyDescent="0.3">
      <c r="B307" s="126">
        <f t="shared" si="50"/>
        <v>301</v>
      </c>
      <c r="C307" s="115">
        <f t="shared" si="51"/>
        <v>45592</v>
      </c>
      <c r="D307" s="16" t="s">
        <v>10</v>
      </c>
      <c r="E307" s="16" t="s">
        <v>69</v>
      </c>
      <c r="F307" s="2" t="s">
        <v>16</v>
      </c>
      <c r="G307" s="46" t="s">
        <v>477</v>
      </c>
      <c r="H307" s="3">
        <v>1.7</v>
      </c>
      <c r="I307" s="6">
        <f t="shared" si="56"/>
        <v>888.88455797244853</v>
      </c>
      <c r="J307" s="30" t="s">
        <v>37</v>
      </c>
      <c r="K307" s="49" t="s">
        <v>9</v>
      </c>
      <c r="L307" s="6">
        <f t="shared" si="52"/>
        <v>14666.5952065454</v>
      </c>
      <c r="M307" s="5">
        <f t="shared" si="53"/>
        <v>622.21919058071398</v>
      </c>
      <c r="N307" s="5">
        <f t="shared" si="54"/>
        <v>12.44438381161428</v>
      </c>
      <c r="O307" s="6">
        <f t="shared" si="55"/>
        <v>15276.370013314499</v>
      </c>
    </row>
    <row r="308" spans="2:15" x14ac:dyDescent="0.3">
      <c r="B308" s="126">
        <f t="shared" si="50"/>
        <v>302</v>
      </c>
      <c r="C308" s="115">
        <f t="shared" si="51"/>
        <v>45593</v>
      </c>
      <c r="D308" s="16" t="s">
        <v>15</v>
      </c>
      <c r="E308" s="16" t="s">
        <v>478</v>
      </c>
      <c r="F308" s="2" t="s">
        <v>16</v>
      </c>
      <c r="G308" s="46" t="s">
        <v>479</v>
      </c>
      <c r="H308" s="3">
        <v>1.72</v>
      </c>
      <c r="I308" s="6">
        <f t="shared" si="56"/>
        <v>925.84060686754538</v>
      </c>
      <c r="J308" s="30" t="s">
        <v>29</v>
      </c>
      <c r="K308" s="54" t="s">
        <v>9</v>
      </c>
      <c r="L308" s="6">
        <f t="shared" si="52"/>
        <v>15276.370013314499</v>
      </c>
      <c r="M308" s="5">
        <v>333.30261847231634</v>
      </c>
      <c r="N308" s="5">
        <f t="shared" si="54"/>
        <v>6.6660523694463265</v>
      </c>
      <c r="O308" s="6">
        <f t="shared" si="55"/>
        <v>15603.00657941737</v>
      </c>
    </row>
    <row r="309" spans="2:15" x14ac:dyDescent="0.3">
      <c r="B309" s="126">
        <f t="shared" si="50"/>
        <v>303</v>
      </c>
      <c r="C309" s="115">
        <f t="shared" si="51"/>
        <v>45594</v>
      </c>
      <c r="D309" s="16" t="s">
        <v>46</v>
      </c>
      <c r="E309" s="16" t="s">
        <v>480</v>
      </c>
      <c r="F309" s="2" t="s">
        <v>18</v>
      </c>
      <c r="G309" s="46" t="s">
        <v>19</v>
      </c>
      <c r="H309" s="3">
        <v>1.65</v>
      </c>
      <c r="I309" s="6">
        <f t="shared" si="56"/>
        <v>945.63676238893152</v>
      </c>
      <c r="J309" s="53" t="s">
        <v>43</v>
      </c>
      <c r="K309" s="49" t="s">
        <v>22</v>
      </c>
      <c r="L309" s="6">
        <f t="shared" si="52"/>
        <v>15603.00657941737</v>
      </c>
      <c r="M309" s="5">
        <f t="shared" si="53"/>
        <v>-945.63676238893152</v>
      </c>
      <c r="N309" s="5">
        <f t="shared" si="54"/>
        <v>0</v>
      </c>
      <c r="O309" s="6">
        <f t="shared" si="55"/>
        <v>14657.369817028439</v>
      </c>
    </row>
    <row r="310" spans="2:15" x14ac:dyDescent="0.3">
      <c r="B310" s="126">
        <f t="shared" si="50"/>
        <v>304</v>
      </c>
      <c r="C310" s="115">
        <f t="shared" si="51"/>
        <v>45595</v>
      </c>
      <c r="D310" s="16" t="s">
        <v>46</v>
      </c>
      <c r="E310" s="16" t="s">
        <v>481</v>
      </c>
      <c r="F310" s="2" t="s">
        <v>11</v>
      </c>
      <c r="G310" s="46" t="s">
        <v>235</v>
      </c>
      <c r="H310" s="3">
        <v>2.1</v>
      </c>
      <c r="I310" s="6">
        <f t="shared" si="56"/>
        <v>888.325443456269</v>
      </c>
      <c r="J310" s="30" t="s">
        <v>37</v>
      </c>
      <c r="K310" s="55" t="s">
        <v>22</v>
      </c>
      <c r="L310" s="6">
        <f t="shared" si="52"/>
        <v>14657.369817028439</v>
      </c>
      <c r="M310" s="5">
        <f t="shared" si="53"/>
        <v>-888.325443456269</v>
      </c>
      <c r="N310" s="5">
        <f t="shared" si="54"/>
        <v>0</v>
      </c>
      <c r="O310" s="6">
        <f t="shared" si="55"/>
        <v>13769.044373572169</v>
      </c>
    </row>
    <row r="311" spans="2:15" x14ac:dyDescent="0.3">
      <c r="B311" s="126">
        <f t="shared" si="50"/>
        <v>305</v>
      </c>
      <c r="C311" s="115">
        <f t="shared" si="51"/>
        <v>45596</v>
      </c>
      <c r="D311" s="16" t="s">
        <v>46</v>
      </c>
      <c r="E311" s="16" t="s">
        <v>484</v>
      </c>
      <c r="F311" s="2" t="s">
        <v>108</v>
      </c>
      <c r="G311" s="46" t="s">
        <v>483</v>
      </c>
      <c r="H311" s="3">
        <v>1.83</v>
      </c>
      <c r="I311" s="6">
        <f t="shared" si="56"/>
        <v>834.48753779225262</v>
      </c>
      <c r="J311" s="30" t="s">
        <v>482</v>
      </c>
      <c r="K311" s="55" t="s">
        <v>9</v>
      </c>
      <c r="L311" s="6">
        <f t="shared" si="52"/>
        <v>13769.044373572169</v>
      </c>
      <c r="M311" s="5">
        <f t="shared" si="53"/>
        <v>692.62465636756974</v>
      </c>
      <c r="N311" s="5">
        <f t="shared" si="54"/>
        <v>13.852493127351394</v>
      </c>
      <c r="O311" s="6">
        <f t="shared" si="55"/>
        <v>14447.816536812388</v>
      </c>
    </row>
    <row r="312" spans="2:15" x14ac:dyDescent="0.3">
      <c r="B312" s="126">
        <f t="shared" ref="B312:C314" si="57">B311+1</f>
        <v>306</v>
      </c>
      <c r="C312" s="115">
        <f t="shared" si="57"/>
        <v>45597</v>
      </c>
      <c r="D312" s="16" t="s">
        <v>42</v>
      </c>
      <c r="E312" s="16" t="s">
        <v>485</v>
      </c>
      <c r="F312" s="2" t="s">
        <v>108</v>
      </c>
      <c r="G312" s="46" t="s">
        <v>486</v>
      </c>
      <c r="H312" s="3">
        <v>1.9</v>
      </c>
      <c r="I312" s="6">
        <f t="shared" si="56"/>
        <v>875.62524465529623</v>
      </c>
      <c r="J312" s="30" t="s">
        <v>48</v>
      </c>
      <c r="K312" s="55" t="s">
        <v>38</v>
      </c>
      <c r="L312" s="6">
        <f t="shared" si="52"/>
        <v>14447.816536812388</v>
      </c>
      <c r="M312" s="5">
        <v>0</v>
      </c>
      <c r="N312" s="5">
        <f t="shared" si="54"/>
        <v>0</v>
      </c>
      <c r="O312" s="6">
        <f t="shared" si="55"/>
        <v>14447.816536812388</v>
      </c>
    </row>
    <row r="313" spans="2:15" x14ac:dyDescent="0.3">
      <c r="B313" s="126">
        <f t="shared" si="57"/>
        <v>307</v>
      </c>
      <c r="C313" s="115">
        <f t="shared" si="57"/>
        <v>45598</v>
      </c>
      <c r="D313" s="16" t="s">
        <v>10</v>
      </c>
      <c r="E313" s="16" t="s">
        <v>487</v>
      </c>
      <c r="F313" s="2" t="s">
        <v>108</v>
      </c>
      <c r="G313" s="46" t="s">
        <v>488</v>
      </c>
      <c r="H313" s="3">
        <v>1.83</v>
      </c>
      <c r="I313" s="6">
        <f t="shared" si="56"/>
        <v>875.62524465529623</v>
      </c>
      <c r="J313" s="30" t="s">
        <v>37</v>
      </c>
      <c r="K313" s="55" t="s">
        <v>38</v>
      </c>
      <c r="L313" s="6">
        <f t="shared" si="52"/>
        <v>14447.816536812388</v>
      </c>
      <c r="M313" s="5">
        <v>0</v>
      </c>
      <c r="N313" s="5">
        <f t="shared" si="54"/>
        <v>0</v>
      </c>
      <c r="O313" s="6">
        <f t="shared" si="55"/>
        <v>14447.816536812388</v>
      </c>
    </row>
    <row r="314" spans="2:15" x14ac:dyDescent="0.3">
      <c r="B314" s="126">
        <f t="shared" si="57"/>
        <v>308</v>
      </c>
      <c r="C314" s="115">
        <f t="shared" si="57"/>
        <v>45599</v>
      </c>
      <c r="D314" s="16" t="s">
        <v>10</v>
      </c>
      <c r="E314" s="16" t="s">
        <v>489</v>
      </c>
      <c r="F314" s="2" t="s">
        <v>18</v>
      </c>
      <c r="G314" s="46" t="s">
        <v>19</v>
      </c>
      <c r="H314" s="3">
        <v>1.59</v>
      </c>
      <c r="I314" s="6">
        <f t="shared" si="56"/>
        <v>875.62524465529623</v>
      </c>
      <c r="J314" s="30" t="s">
        <v>48</v>
      </c>
      <c r="K314" s="55" t="s">
        <v>9</v>
      </c>
      <c r="L314" s="6">
        <f t="shared" si="52"/>
        <v>14447.816536812388</v>
      </c>
      <c r="M314" s="5">
        <f t="shared" si="53"/>
        <v>516.61889434662487</v>
      </c>
      <c r="N314" s="5">
        <f t="shared" si="54"/>
        <v>10.332377886932498</v>
      </c>
      <c r="O314" s="6">
        <f t="shared" si="55"/>
        <v>14954.10305327208</v>
      </c>
    </row>
    <row r="315" spans="2:15" x14ac:dyDescent="0.3">
      <c r="B315" s="126">
        <f t="shared" ref="B315:B378" si="58">B314+1</f>
        <v>309</v>
      </c>
      <c r="C315" s="115">
        <f t="shared" ref="C315:C372" si="59">C314+1</f>
        <v>45600</v>
      </c>
      <c r="D315" s="16" t="s">
        <v>10</v>
      </c>
      <c r="E315" s="16" t="s">
        <v>490</v>
      </c>
      <c r="F315" s="2" t="s">
        <v>11</v>
      </c>
      <c r="G315" s="46" t="s">
        <v>12</v>
      </c>
      <c r="H315" s="3">
        <v>1.67</v>
      </c>
      <c r="I315" s="6">
        <f t="shared" si="56"/>
        <v>906.30927595588366</v>
      </c>
      <c r="J315" s="30" t="s">
        <v>41</v>
      </c>
      <c r="K315" s="55" t="s">
        <v>9</v>
      </c>
      <c r="L315" s="6">
        <f t="shared" si="52"/>
        <v>14954.10305327208</v>
      </c>
      <c r="M315" s="5">
        <f t="shared" si="53"/>
        <v>607.22721489044204</v>
      </c>
      <c r="N315" s="5">
        <f t="shared" si="54"/>
        <v>12.14454429780884</v>
      </c>
      <c r="O315" s="6">
        <f t="shared" si="55"/>
        <v>15549.185723864712</v>
      </c>
    </row>
    <row r="316" spans="2:15" x14ac:dyDescent="0.3">
      <c r="B316" s="126">
        <f t="shared" si="58"/>
        <v>310</v>
      </c>
      <c r="C316" s="115">
        <f t="shared" si="59"/>
        <v>45601</v>
      </c>
      <c r="D316" s="16" t="s">
        <v>17</v>
      </c>
      <c r="E316" s="16" t="s">
        <v>491</v>
      </c>
      <c r="F316" s="2" t="s">
        <v>26</v>
      </c>
      <c r="G316" s="46" t="s">
        <v>27</v>
      </c>
      <c r="H316" s="3">
        <v>1.68</v>
      </c>
      <c r="I316" s="6">
        <f t="shared" si="56"/>
        <v>942.37489235543705</v>
      </c>
      <c r="J316" s="30" t="s">
        <v>121</v>
      </c>
      <c r="K316" s="55" t="s">
        <v>9</v>
      </c>
      <c r="L316" s="6">
        <f t="shared" si="52"/>
        <v>15549.185723864712</v>
      </c>
      <c r="M316" s="5">
        <f t="shared" si="53"/>
        <v>640.81492680169708</v>
      </c>
      <c r="N316" s="5">
        <f t="shared" si="54"/>
        <v>12.816298536033942</v>
      </c>
      <c r="O316" s="6">
        <f t="shared" si="55"/>
        <v>16177.184352130374</v>
      </c>
    </row>
    <row r="317" spans="2:15" x14ac:dyDescent="0.3">
      <c r="B317" s="126">
        <f t="shared" si="58"/>
        <v>311</v>
      </c>
      <c r="C317" s="115">
        <f t="shared" si="59"/>
        <v>45602</v>
      </c>
      <c r="D317" s="16" t="s">
        <v>17</v>
      </c>
      <c r="E317" s="16" t="s">
        <v>492</v>
      </c>
      <c r="F317" s="2" t="s">
        <v>108</v>
      </c>
      <c r="G317" s="46" t="s">
        <v>162</v>
      </c>
      <c r="H317" s="3">
        <v>1.65</v>
      </c>
      <c r="I317" s="6">
        <f t="shared" si="56"/>
        <v>980.43541528062872</v>
      </c>
      <c r="J317" s="30" t="s">
        <v>31</v>
      </c>
      <c r="K317" s="55" t="s">
        <v>22</v>
      </c>
      <c r="L317" s="6">
        <f t="shared" si="52"/>
        <v>16177.184352130374</v>
      </c>
      <c r="M317" s="5">
        <f t="shared" si="53"/>
        <v>-980.43541528062872</v>
      </c>
      <c r="N317" s="5">
        <f t="shared" si="54"/>
        <v>0</v>
      </c>
      <c r="O317" s="6">
        <f t="shared" si="55"/>
        <v>15196.748936849746</v>
      </c>
    </row>
    <row r="318" spans="2:15" x14ac:dyDescent="0.3">
      <c r="B318" s="126">
        <f t="shared" si="58"/>
        <v>312</v>
      </c>
      <c r="C318" s="115">
        <f t="shared" si="59"/>
        <v>45603</v>
      </c>
      <c r="D318" s="16" t="s">
        <v>23</v>
      </c>
      <c r="E318" s="16" t="s">
        <v>495</v>
      </c>
      <c r="F318" s="2" t="s">
        <v>16</v>
      </c>
      <c r="G318" s="46" t="s">
        <v>496</v>
      </c>
      <c r="H318" s="3">
        <v>1.65</v>
      </c>
      <c r="I318" s="6">
        <f t="shared" si="56"/>
        <v>921.01508708180279</v>
      </c>
      <c r="J318" s="30" t="s">
        <v>31</v>
      </c>
      <c r="K318" s="55" t="s">
        <v>38</v>
      </c>
      <c r="L318" s="6">
        <f t="shared" si="52"/>
        <v>15196.748936849746</v>
      </c>
      <c r="M318" s="5">
        <v>0</v>
      </c>
      <c r="N318" s="5">
        <f t="shared" si="54"/>
        <v>0</v>
      </c>
      <c r="O318" s="6">
        <f t="shared" si="55"/>
        <v>15196.748936849746</v>
      </c>
    </row>
    <row r="319" spans="2:15" x14ac:dyDescent="0.3">
      <c r="B319" s="126">
        <f t="shared" si="58"/>
        <v>313</v>
      </c>
      <c r="C319" s="115">
        <f t="shared" si="59"/>
        <v>45604</v>
      </c>
      <c r="D319" s="16" t="s">
        <v>15</v>
      </c>
      <c r="E319" s="16" t="s">
        <v>493</v>
      </c>
      <c r="F319" s="2" t="s">
        <v>14</v>
      </c>
      <c r="G319" s="46" t="s">
        <v>494</v>
      </c>
      <c r="H319" s="3">
        <v>1.91</v>
      </c>
      <c r="I319" s="6">
        <f t="shared" si="56"/>
        <v>921.01508708180279</v>
      </c>
      <c r="J319" s="30" t="s">
        <v>54</v>
      </c>
      <c r="K319" s="55" t="s">
        <v>22</v>
      </c>
      <c r="L319" s="6">
        <f t="shared" si="52"/>
        <v>15196.748936849746</v>
      </c>
      <c r="M319" s="5">
        <f t="shared" si="53"/>
        <v>-921.01508708180279</v>
      </c>
      <c r="N319" s="5">
        <f t="shared" si="54"/>
        <v>0</v>
      </c>
      <c r="O319" s="6">
        <f t="shared" si="55"/>
        <v>14275.733849767943</v>
      </c>
    </row>
    <row r="320" spans="2:15" x14ac:dyDescent="0.3">
      <c r="B320" s="126">
        <f t="shared" si="58"/>
        <v>314</v>
      </c>
      <c r="C320" s="115">
        <f t="shared" si="59"/>
        <v>45605</v>
      </c>
      <c r="D320" s="16" t="s">
        <v>10</v>
      </c>
      <c r="E320" s="16" t="s">
        <v>498</v>
      </c>
      <c r="F320" s="2" t="s">
        <v>53</v>
      </c>
      <c r="G320" s="46" t="s">
        <v>30</v>
      </c>
      <c r="H320" s="3">
        <v>1.65</v>
      </c>
      <c r="I320" s="6">
        <f t="shared" si="56"/>
        <v>865.19599089502685</v>
      </c>
      <c r="J320" s="30" t="s">
        <v>21</v>
      </c>
      <c r="K320" s="55" t="s">
        <v>9</v>
      </c>
      <c r="L320" s="6">
        <f t="shared" si="52"/>
        <v>14275.733849767943</v>
      </c>
      <c r="M320" s="5">
        <f t="shared" si="53"/>
        <v>562.37739408176742</v>
      </c>
      <c r="N320" s="5">
        <f t="shared" si="54"/>
        <v>11.247547881635349</v>
      </c>
      <c r="O320" s="6">
        <f t="shared" si="55"/>
        <v>14826.863695968075</v>
      </c>
    </row>
    <row r="321" spans="2:15" x14ac:dyDescent="0.3">
      <c r="B321" s="126">
        <f t="shared" si="58"/>
        <v>315</v>
      </c>
      <c r="C321" s="115">
        <f t="shared" si="59"/>
        <v>45606</v>
      </c>
      <c r="D321" s="16" t="s">
        <v>10</v>
      </c>
      <c r="E321" s="16" t="s">
        <v>497</v>
      </c>
      <c r="F321" s="2" t="s">
        <v>108</v>
      </c>
      <c r="G321" s="46" t="s">
        <v>411</v>
      </c>
      <c r="H321" s="3">
        <v>1.94</v>
      </c>
      <c r="I321" s="6">
        <f t="shared" si="56"/>
        <v>898.59779975564095</v>
      </c>
      <c r="J321" s="30" t="s">
        <v>54</v>
      </c>
      <c r="K321" s="55" t="s">
        <v>22</v>
      </c>
      <c r="L321" s="6">
        <f t="shared" si="52"/>
        <v>14826.863695968075</v>
      </c>
      <c r="M321" s="5">
        <f t="shared" si="53"/>
        <v>-898.59779975564095</v>
      </c>
      <c r="N321" s="5">
        <f t="shared" si="54"/>
        <v>0</v>
      </c>
      <c r="O321" s="6">
        <f t="shared" si="55"/>
        <v>13928.265896212435</v>
      </c>
    </row>
    <row r="322" spans="2:15" x14ac:dyDescent="0.3">
      <c r="B322" s="126">
        <f t="shared" si="58"/>
        <v>316</v>
      </c>
      <c r="C322" s="115">
        <f t="shared" si="59"/>
        <v>45607</v>
      </c>
      <c r="D322" s="16" t="s">
        <v>298</v>
      </c>
      <c r="E322" s="16" t="s">
        <v>499</v>
      </c>
      <c r="F322" s="2" t="s">
        <v>11</v>
      </c>
      <c r="G322" s="46" t="s">
        <v>12</v>
      </c>
      <c r="H322" s="3">
        <v>2.02</v>
      </c>
      <c r="I322" s="6">
        <f t="shared" si="56"/>
        <v>844.13732704317783</v>
      </c>
      <c r="J322" s="30" t="s">
        <v>31</v>
      </c>
      <c r="K322" s="55" t="s">
        <v>22</v>
      </c>
      <c r="L322" s="6">
        <f t="shared" si="52"/>
        <v>13928.265896212435</v>
      </c>
      <c r="M322" s="5">
        <f t="shared" si="53"/>
        <v>-844.13732704317783</v>
      </c>
      <c r="N322" s="5">
        <f t="shared" si="54"/>
        <v>0</v>
      </c>
      <c r="O322" s="6">
        <f t="shared" si="55"/>
        <v>13084.128569169257</v>
      </c>
    </row>
    <row r="323" spans="2:15" x14ac:dyDescent="0.3">
      <c r="B323" s="126">
        <f t="shared" si="58"/>
        <v>317</v>
      </c>
      <c r="C323" s="114">
        <f t="shared" si="59"/>
        <v>45608</v>
      </c>
      <c r="D323" s="22" t="s">
        <v>32</v>
      </c>
      <c r="E323" s="22"/>
      <c r="F323" s="24"/>
      <c r="G323" s="100"/>
      <c r="H323" s="25"/>
      <c r="I323" s="19">
        <v>0</v>
      </c>
      <c r="J323" s="107"/>
      <c r="K323" s="108"/>
      <c r="L323" s="19">
        <f t="shared" si="52"/>
        <v>13084.128569169257</v>
      </c>
      <c r="M323" s="20">
        <f t="shared" si="53"/>
        <v>0</v>
      </c>
      <c r="N323" s="20">
        <f t="shared" si="54"/>
        <v>0</v>
      </c>
      <c r="O323" s="19">
        <f t="shared" si="55"/>
        <v>13084.128569169257</v>
      </c>
    </row>
    <row r="324" spans="2:15" x14ac:dyDescent="0.3">
      <c r="B324" s="126">
        <f t="shared" si="58"/>
        <v>318</v>
      </c>
      <c r="C324" s="114">
        <f t="shared" si="59"/>
        <v>45609</v>
      </c>
      <c r="D324" s="22" t="s">
        <v>32</v>
      </c>
      <c r="E324" s="22"/>
      <c r="F324" s="24"/>
      <c r="G324" s="100"/>
      <c r="H324" s="25"/>
      <c r="I324" s="19">
        <v>0</v>
      </c>
      <c r="J324" s="107"/>
      <c r="K324" s="108"/>
      <c r="L324" s="19">
        <f t="shared" si="52"/>
        <v>13084.128569169257</v>
      </c>
      <c r="M324" s="20">
        <f t="shared" si="53"/>
        <v>0</v>
      </c>
      <c r="N324" s="20">
        <f t="shared" si="54"/>
        <v>0</v>
      </c>
      <c r="O324" s="19">
        <f t="shared" si="55"/>
        <v>13084.128569169257</v>
      </c>
    </row>
    <row r="325" spans="2:15" x14ac:dyDescent="0.3">
      <c r="B325" s="126">
        <f t="shared" si="58"/>
        <v>319</v>
      </c>
      <c r="C325" s="115">
        <f t="shared" si="59"/>
        <v>45610</v>
      </c>
      <c r="D325" s="16" t="s">
        <v>413</v>
      </c>
      <c r="E325" s="16" t="s">
        <v>500</v>
      </c>
      <c r="F325" s="2" t="s">
        <v>11</v>
      </c>
      <c r="G325" s="46" t="s">
        <v>12</v>
      </c>
      <c r="H325" s="3">
        <v>2.04</v>
      </c>
      <c r="I325" s="6">
        <f t="shared" si="56"/>
        <v>792.97748904056107</v>
      </c>
      <c r="J325" s="30" t="s">
        <v>45</v>
      </c>
      <c r="K325" s="55" t="s">
        <v>22</v>
      </c>
      <c r="L325" s="6">
        <f t="shared" si="52"/>
        <v>13084.128569169257</v>
      </c>
      <c r="M325" s="5">
        <f t="shared" si="53"/>
        <v>-792.97748904056107</v>
      </c>
      <c r="N325" s="5">
        <f t="shared" si="54"/>
        <v>0</v>
      </c>
      <c r="O325" s="6">
        <f t="shared" si="55"/>
        <v>12291.151080128697</v>
      </c>
    </row>
    <row r="326" spans="2:15" x14ac:dyDescent="0.3">
      <c r="B326" s="126">
        <f t="shared" si="58"/>
        <v>320</v>
      </c>
      <c r="C326" s="115">
        <f t="shared" si="59"/>
        <v>45611</v>
      </c>
      <c r="D326" s="16" t="s">
        <v>413</v>
      </c>
      <c r="E326" s="16" t="s">
        <v>501</v>
      </c>
      <c r="F326" s="2" t="s">
        <v>11</v>
      </c>
      <c r="G326" s="46" t="s">
        <v>12</v>
      </c>
      <c r="H326" s="3">
        <v>2</v>
      </c>
      <c r="I326" s="6">
        <f t="shared" si="56"/>
        <v>744.91824728052711</v>
      </c>
      <c r="J326" s="30" t="s">
        <v>48</v>
      </c>
      <c r="K326" s="55" t="s">
        <v>9</v>
      </c>
      <c r="L326" s="6">
        <f t="shared" si="52"/>
        <v>12291.151080128697</v>
      </c>
      <c r="M326" s="5">
        <f t="shared" si="53"/>
        <v>744.91824728052711</v>
      </c>
      <c r="N326" s="5">
        <f t="shared" si="54"/>
        <v>14.898364945610542</v>
      </c>
      <c r="O326" s="6">
        <f t="shared" si="55"/>
        <v>13021.170962463613</v>
      </c>
    </row>
    <row r="327" spans="2:15" x14ac:dyDescent="0.3">
      <c r="B327" s="126">
        <f t="shared" si="58"/>
        <v>321</v>
      </c>
      <c r="C327" s="115">
        <f t="shared" si="59"/>
        <v>45612</v>
      </c>
      <c r="D327" s="16" t="s">
        <v>413</v>
      </c>
      <c r="E327" s="16" t="s">
        <v>502</v>
      </c>
      <c r="F327" s="2" t="s">
        <v>108</v>
      </c>
      <c r="G327" s="46" t="s">
        <v>35</v>
      </c>
      <c r="H327" s="3">
        <v>2.04</v>
      </c>
      <c r="I327" s="6">
        <f t="shared" si="56"/>
        <v>789.16187651294626</v>
      </c>
      <c r="J327" s="30" t="s">
        <v>48</v>
      </c>
      <c r="K327" s="55" t="s">
        <v>38</v>
      </c>
      <c r="L327" s="6">
        <f t="shared" si="52"/>
        <v>13021.170962463613</v>
      </c>
      <c r="M327" s="5">
        <v>0</v>
      </c>
      <c r="N327" s="5">
        <f t="shared" si="54"/>
        <v>0</v>
      </c>
      <c r="O327" s="6">
        <f t="shared" si="55"/>
        <v>13021.170962463613</v>
      </c>
    </row>
    <row r="328" spans="2:15" x14ac:dyDescent="0.3">
      <c r="B328" s="126">
        <f t="shared" si="58"/>
        <v>322</v>
      </c>
      <c r="C328" s="115">
        <f t="shared" si="59"/>
        <v>45613</v>
      </c>
      <c r="D328" s="16" t="s">
        <v>413</v>
      </c>
      <c r="E328" s="16" t="s">
        <v>418</v>
      </c>
      <c r="F328" s="2" t="s">
        <v>503</v>
      </c>
      <c r="G328" s="46" t="s">
        <v>504</v>
      </c>
      <c r="H328" s="3">
        <v>1.8</v>
      </c>
      <c r="I328" s="6">
        <f t="shared" si="56"/>
        <v>789.16187651294626</v>
      </c>
      <c r="J328" s="30" t="s">
        <v>87</v>
      </c>
      <c r="K328" s="55" t="s">
        <v>22</v>
      </c>
      <c r="L328" s="6">
        <f t="shared" si="52"/>
        <v>13021.170962463613</v>
      </c>
      <c r="M328" s="5">
        <f t="shared" si="53"/>
        <v>-789.16187651294626</v>
      </c>
      <c r="N328" s="5">
        <f t="shared" si="54"/>
        <v>0</v>
      </c>
      <c r="O328" s="6">
        <f t="shared" si="55"/>
        <v>12232.009085950667</v>
      </c>
    </row>
    <row r="329" spans="2:15" x14ac:dyDescent="0.3">
      <c r="B329" s="126">
        <f t="shared" si="58"/>
        <v>323</v>
      </c>
      <c r="C329" s="115">
        <f t="shared" si="59"/>
        <v>45614</v>
      </c>
      <c r="D329" s="16" t="s">
        <v>413</v>
      </c>
      <c r="E329" s="16" t="s">
        <v>505</v>
      </c>
      <c r="F329" s="2" t="s">
        <v>108</v>
      </c>
      <c r="G329" s="46" t="s">
        <v>287</v>
      </c>
      <c r="H329" s="3">
        <v>2.08</v>
      </c>
      <c r="I329" s="6">
        <f t="shared" si="56"/>
        <v>741.33388399701016</v>
      </c>
      <c r="J329" s="30" t="s">
        <v>29</v>
      </c>
      <c r="K329" s="55" t="s">
        <v>38</v>
      </c>
      <c r="L329" s="6">
        <f t="shared" ref="L329:L392" si="60">O328</f>
        <v>12232.009085950667</v>
      </c>
      <c r="M329" s="5">
        <v>0</v>
      </c>
      <c r="N329" s="5">
        <f t="shared" ref="N329:N392" si="61">IF(K329="w",(M329/100*2),0)</f>
        <v>0</v>
      </c>
      <c r="O329" s="6">
        <f t="shared" ref="O329:O392" si="62">L329+M329-N329</f>
        <v>12232.009085950667</v>
      </c>
    </row>
    <row r="330" spans="2:15" x14ac:dyDescent="0.3">
      <c r="B330" s="126">
        <f t="shared" si="58"/>
        <v>324</v>
      </c>
      <c r="C330" s="115">
        <f t="shared" si="59"/>
        <v>45615</v>
      </c>
      <c r="D330" s="16" t="s">
        <v>413</v>
      </c>
      <c r="E330" s="16" t="s">
        <v>506</v>
      </c>
      <c r="F330" s="2" t="s">
        <v>108</v>
      </c>
      <c r="G330" s="46" t="s">
        <v>35</v>
      </c>
      <c r="H330" s="3">
        <v>1.7</v>
      </c>
      <c r="I330" s="6">
        <f t="shared" si="56"/>
        <v>741.33388399701016</v>
      </c>
      <c r="J330" s="30" t="s">
        <v>25</v>
      </c>
      <c r="K330" s="55" t="s">
        <v>9</v>
      </c>
      <c r="L330" s="6">
        <f t="shared" si="60"/>
        <v>12232.009085950667</v>
      </c>
      <c r="M330" s="5">
        <f t="shared" ref="M329:M392" si="63">IF(K330="w",(H330-1)*I330,-I330)</f>
        <v>518.93371879790709</v>
      </c>
      <c r="N330" s="5">
        <f t="shared" si="61"/>
        <v>10.378674375958141</v>
      </c>
      <c r="O330" s="6">
        <f t="shared" si="62"/>
        <v>12740.564130372617</v>
      </c>
    </row>
    <row r="331" spans="2:15" x14ac:dyDescent="0.3">
      <c r="B331" s="126">
        <f t="shared" si="58"/>
        <v>325</v>
      </c>
      <c r="C331" s="114">
        <f t="shared" si="59"/>
        <v>45616</v>
      </c>
      <c r="D331" s="22" t="s">
        <v>32</v>
      </c>
      <c r="E331" s="22"/>
      <c r="F331" s="24"/>
      <c r="G331" s="100"/>
      <c r="H331" s="25"/>
      <c r="I331" s="19">
        <v>0</v>
      </c>
      <c r="J331" s="107"/>
      <c r="K331" s="108"/>
      <c r="L331" s="19">
        <f t="shared" si="60"/>
        <v>12740.564130372617</v>
      </c>
      <c r="M331" s="20">
        <f t="shared" si="63"/>
        <v>0</v>
      </c>
      <c r="N331" s="20">
        <f t="shared" si="61"/>
        <v>0</v>
      </c>
      <c r="O331" s="19">
        <f t="shared" si="62"/>
        <v>12740.564130372617</v>
      </c>
    </row>
    <row r="332" spans="2:15" x14ac:dyDescent="0.3">
      <c r="B332" s="126">
        <f t="shared" si="58"/>
        <v>326</v>
      </c>
      <c r="C332" s="114">
        <f t="shared" si="59"/>
        <v>45617</v>
      </c>
      <c r="D332" s="22" t="s">
        <v>32</v>
      </c>
      <c r="E332" s="22"/>
      <c r="F332" s="24"/>
      <c r="G332" s="100"/>
      <c r="H332" s="25"/>
      <c r="I332" s="19">
        <v>0</v>
      </c>
      <c r="J332" s="107"/>
      <c r="K332" s="108"/>
      <c r="L332" s="19">
        <f t="shared" si="60"/>
        <v>12740.564130372617</v>
      </c>
      <c r="M332" s="20">
        <f t="shared" si="63"/>
        <v>0</v>
      </c>
      <c r="N332" s="20">
        <f t="shared" si="61"/>
        <v>0</v>
      </c>
      <c r="O332" s="19">
        <f t="shared" si="62"/>
        <v>12740.564130372617</v>
      </c>
    </row>
    <row r="333" spans="2:15" x14ac:dyDescent="0.3">
      <c r="B333" s="126">
        <f t="shared" si="58"/>
        <v>327</v>
      </c>
      <c r="C333" s="115">
        <f t="shared" si="59"/>
        <v>45618</v>
      </c>
      <c r="D333" s="16" t="s">
        <v>42</v>
      </c>
      <c r="E333" s="16" t="s">
        <v>507</v>
      </c>
      <c r="F333" s="2" t="s">
        <v>18</v>
      </c>
      <c r="G333" s="46" t="s">
        <v>19</v>
      </c>
      <c r="H333" s="3">
        <v>1.75</v>
      </c>
      <c r="I333" s="6">
        <f t="shared" si="56"/>
        <v>772.15540184076463</v>
      </c>
      <c r="J333" s="30" t="s">
        <v>37</v>
      </c>
      <c r="K333" s="55" t="s">
        <v>9</v>
      </c>
      <c r="L333" s="6">
        <f t="shared" si="60"/>
        <v>12740.564130372617</v>
      </c>
      <c r="M333" s="5">
        <f t="shared" si="63"/>
        <v>579.11655138057347</v>
      </c>
      <c r="N333" s="5">
        <f t="shared" si="61"/>
        <v>11.582331027611469</v>
      </c>
      <c r="O333" s="6">
        <f t="shared" si="62"/>
        <v>13308.098350725579</v>
      </c>
    </row>
    <row r="334" spans="2:15" x14ac:dyDescent="0.3">
      <c r="B334" s="126">
        <f t="shared" si="58"/>
        <v>328</v>
      </c>
      <c r="C334" s="115">
        <f t="shared" si="59"/>
        <v>45619</v>
      </c>
      <c r="D334" s="16" t="s">
        <v>10</v>
      </c>
      <c r="E334" s="16" t="s">
        <v>231</v>
      </c>
      <c r="F334" s="2" t="s">
        <v>18</v>
      </c>
      <c r="G334" s="46" t="s">
        <v>60</v>
      </c>
      <c r="H334" s="3">
        <v>1.7</v>
      </c>
      <c r="I334" s="6">
        <f t="shared" si="56"/>
        <v>806.55141519548965</v>
      </c>
      <c r="J334" s="30" t="s">
        <v>29</v>
      </c>
      <c r="K334" s="55" t="s">
        <v>9</v>
      </c>
      <c r="L334" s="6">
        <f t="shared" si="60"/>
        <v>13308.098350725579</v>
      </c>
      <c r="M334" s="5">
        <f t="shared" si="63"/>
        <v>564.58599063684267</v>
      </c>
      <c r="N334" s="5">
        <f t="shared" si="61"/>
        <v>11.291719812736853</v>
      </c>
      <c r="O334" s="6">
        <f t="shared" si="62"/>
        <v>13861.392621549685</v>
      </c>
    </row>
    <row r="335" spans="2:15" x14ac:dyDescent="0.3">
      <c r="B335" s="126">
        <f t="shared" si="58"/>
        <v>329</v>
      </c>
      <c r="C335" s="115">
        <f t="shared" si="59"/>
        <v>45620</v>
      </c>
      <c r="D335" s="16" t="s">
        <v>10</v>
      </c>
      <c r="E335" s="16" t="s">
        <v>509</v>
      </c>
      <c r="F335" s="2" t="s">
        <v>16</v>
      </c>
      <c r="G335" s="46" t="s">
        <v>508</v>
      </c>
      <c r="H335" s="3">
        <v>1.73</v>
      </c>
      <c r="I335" s="6">
        <f t="shared" si="56"/>
        <v>840.08440130604151</v>
      </c>
      <c r="J335" s="30" t="s">
        <v>20</v>
      </c>
      <c r="K335" s="57" t="s">
        <v>22</v>
      </c>
      <c r="L335" s="6">
        <f t="shared" si="60"/>
        <v>13861.392621549685</v>
      </c>
      <c r="M335" s="5">
        <f t="shared" si="63"/>
        <v>-840.08440130604151</v>
      </c>
      <c r="N335" s="5">
        <f t="shared" si="61"/>
        <v>0</v>
      </c>
      <c r="O335" s="6">
        <f t="shared" si="62"/>
        <v>13021.308220243644</v>
      </c>
    </row>
    <row r="336" spans="2:15" x14ac:dyDescent="0.3">
      <c r="B336" s="126">
        <f t="shared" si="58"/>
        <v>330</v>
      </c>
      <c r="C336" s="115">
        <f t="shared" si="59"/>
        <v>45621</v>
      </c>
      <c r="D336" s="16" t="s">
        <v>10</v>
      </c>
      <c r="E336" s="16" t="s">
        <v>510</v>
      </c>
      <c r="F336" s="2" t="s">
        <v>26</v>
      </c>
      <c r="G336" s="46" t="s">
        <v>27</v>
      </c>
      <c r="H336" s="3">
        <v>1.64</v>
      </c>
      <c r="I336" s="6">
        <f t="shared" si="56"/>
        <v>789.17019516628147</v>
      </c>
      <c r="J336" s="30" t="s">
        <v>43</v>
      </c>
      <c r="K336" s="55" t="s">
        <v>22</v>
      </c>
      <c r="L336" s="6">
        <f t="shared" si="60"/>
        <v>13021.308220243644</v>
      </c>
      <c r="M336" s="5">
        <f t="shared" si="63"/>
        <v>-789.17019516628147</v>
      </c>
      <c r="N336" s="5">
        <f t="shared" si="61"/>
        <v>0</v>
      </c>
      <c r="O336" s="6">
        <f t="shared" si="62"/>
        <v>12232.138025077362</v>
      </c>
    </row>
    <row r="337" spans="2:15" x14ac:dyDescent="0.3">
      <c r="B337" s="126">
        <f t="shared" si="58"/>
        <v>331</v>
      </c>
      <c r="C337" s="115">
        <f t="shared" si="59"/>
        <v>45622</v>
      </c>
      <c r="D337" s="16" t="s">
        <v>17</v>
      </c>
      <c r="E337" s="16" t="s">
        <v>511</v>
      </c>
      <c r="F337" s="2" t="s">
        <v>14</v>
      </c>
      <c r="G337" s="46" t="s">
        <v>205</v>
      </c>
      <c r="H337" s="3">
        <v>1.69</v>
      </c>
      <c r="I337" s="6">
        <f t="shared" si="56"/>
        <v>741.34169848953707</v>
      </c>
      <c r="J337" s="30" t="s">
        <v>97</v>
      </c>
      <c r="K337" s="55" t="s">
        <v>9</v>
      </c>
      <c r="L337" s="6">
        <f t="shared" si="60"/>
        <v>12232.138025077362</v>
      </c>
      <c r="M337" s="5">
        <f t="shared" si="63"/>
        <v>511.52577195778053</v>
      </c>
      <c r="N337" s="5">
        <f t="shared" si="61"/>
        <v>10.23051543915561</v>
      </c>
      <c r="O337" s="6">
        <f t="shared" si="62"/>
        <v>12733.433281595986</v>
      </c>
    </row>
    <row r="338" spans="2:15" x14ac:dyDescent="0.3">
      <c r="B338" s="126">
        <f t="shared" si="58"/>
        <v>332</v>
      </c>
      <c r="C338" s="115">
        <f t="shared" si="59"/>
        <v>45623</v>
      </c>
      <c r="D338" s="16" t="s">
        <v>17</v>
      </c>
      <c r="E338" s="16" t="s">
        <v>512</v>
      </c>
      <c r="F338" s="2" t="s">
        <v>18</v>
      </c>
      <c r="G338" s="46" t="s">
        <v>60</v>
      </c>
      <c r="H338" s="3">
        <v>1.68</v>
      </c>
      <c r="I338" s="6">
        <f t="shared" si="56"/>
        <v>771.72322918763552</v>
      </c>
      <c r="J338" s="30" t="s">
        <v>25</v>
      </c>
      <c r="K338" s="55" t="s">
        <v>9</v>
      </c>
      <c r="L338" s="6">
        <f t="shared" si="60"/>
        <v>12733.433281595986</v>
      </c>
      <c r="M338" s="5">
        <f t="shared" si="63"/>
        <v>524.7717958475921</v>
      </c>
      <c r="N338" s="5">
        <f t="shared" si="61"/>
        <v>10.495435916951841</v>
      </c>
      <c r="O338" s="6">
        <f t="shared" si="62"/>
        <v>13247.709641526626</v>
      </c>
    </row>
    <row r="339" spans="2:15" x14ac:dyDescent="0.3">
      <c r="B339" s="126">
        <f t="shared" si="58"/>
        <v>333</v>
      </c>
      <c r="C339" s="115">
        <f t="shared" si="59"/>
        <v>45624</v>
      </c>
      <c r="D339" s="16" t="s">
        <v>23</v>
      </c>
      <c r="E339" s="16" t="s">
        <v>513</v>
      </c>
      <c r="F339" s="2" t="s">
        <v>11</v>
      </c>
      <c r="G339" s="46" t="s">
        <v>12</v>
      </c>
      <c r="H339" s="3">
        <v>1.7</v>
      </c>
      <c r="I339" s="6">
        <f t="shared" si="56"/>
        <v>802.89149342585608</v>
      </c>
      <c r="J339" s="30" t="s">
        <v>37</v>
      </c>
      <c r="K339" s="55" t="s">
        <v>9</v>
      </c>
      <c r="L339" s="6">
        <f t="shared" si="60"/>
        <v>13247.709641526626</v>
      </c>
      <c r="M339" s="5">
        <f t="shared" si="63"/>
        <v>562.02404539809925</v>
      </c>
      <c r="N339" s="5">
        <f t="shared" si="61"/>
        <v>11.240480907961985</v>
      </c>
      <c r="O339" s="6">
        <f t="shared" si="62"/>
        <v>13798.493206016763</v>
      </c>
    </row>
    <row r="340" spans="2:15" x14ac:dyDescent="0.3">
      <c r="B340" s="126">
        <f t="shared" si="58"/>
        <v>334</v>
      </c>
      <c r="C340" s="115">
        <f t="shared" si="59"/>
        <v>45625</v>
      </c>
      <c r="D340" s="16" t="s">
        <v>10</v>
      </c>
      <c r="E340" s="16" t="s">
        <v>514</v>
      </c>
      <c r="F340" s="2" t="s">
        <v>515</v>
      </c>
      <c r="G340" s="46" t="s">
        <v>516</v>
      </c>
      <c r="H340" s="3">
        <v>1.86</v>
      </c>
      <c r="I340" s="6">
        <f t="shared" si="56"/>
        <v>836.27231551616751</v>
      </c>
      <c r="J340" s="30" t="s">
        <v>31</v>
      </c>
      <c r="K340" s="55" t="s">
        <v>9</v>
      </c>
      <c r="L340" s="6">
        <f t="shared" si="60"/>
        <v>13798.493206016763</v>
      </c>
      <c r="M340" s="5">
        <f t="shared" si="63"/>
        <v>719.19419134390409</v>
      </c>
      <c r="N340" s="5">
        <f t="shared" si="61"/>
        <v>14.383883826878082</v>
      </c>
      <c r="O340" s="6">
        <f t="shared" si="62"/>
        <v>14503.303513533789</v>
      </c>
    </row>
    <row r="341" spans="2:15" x14ac:dyDescent="0.3">
      <c r="B341" s="126">
        <f t="shared" si="58"/>
        <v>335</v>
      </c>
      <c r="C341" s="115">
        <f t="shared" si="59"/>
        <v>45626</v>
      </c>
      <c r="D341" s="16" t="s">
        <v>10</v>
      </c>
      <c r="E341" s="16" t="s">
        <v>518</v>
      </c>
      <c r="F341" s="2" t="s">
        <v>26</v>
      </c>
      <c r="G341" s="46" t="s">
        <v>27</v>
      </c>
      <c r="H341" s="3">
        <v>1.7</v>
      </c>
      <c r="I341" s="6">
        <f t="shared" si="56"/>
        <v>878.98809172932056</v>
      </c>
      <c r="J341" s="30" t="s">
        <v>517</v>
      </c>
      <c r="K341" s="55" t="s">
        <v>9</v>
      </c>
      <c r="L341" s="6">
        <f t="shared" si="60"/>
        <v>14503.303513533789</v>
      </c>
      <c r="M341" s="5">
        <f t="shared" si="63"/>
        <v>615.29166421052435</v>
      </c>
      <c r="N341" s="5">
        <f t="shared" si="61"/>
        <v>12.305833284210486</v>
      </c>
      <c r="O341" s="6">
        <f t="shared" si="62"/>
        <v>15106.289344460103</v>
      </c>
    </row>
    <row r="342" spans="2:15" x14ac:dyDescent="0.3">
      <c r="B342" s="126">
        <f t="shared" si="58"/>
        <v>336</v>
      </c>
      <c r="C342" s="115">
        <f t="shared" si="59"/>
        <v>45627</v>
      </c>
      <c r="D342" s="16" t="s">
        <v>10</v>
      </c>
      <c r="E342" s="16" t="s">
        <v>170</v>
      </c>
      <c r="F342" s="2" t="s">
        <v>108</v>
      </c>
      <c r="G342" s="46" t="s">
        <v>156</v>
      </c>
      <c r="H342" s="3">
        <v>1.64</v>
      </c>
      <c r="I342" s="6">
        <f t="shared" si="56"/>
        <v>915.53268754303656</v>
      </c>
      <c r="J342" s="30" t="s">
        <v>21</v>
      </c>
      <c r="K342" s="55" t="s">
        <v>9</v>
      </c>
      <c r="L342" s="6">
        <f t="shared" si="60"/>
        <v>15106.289344460103</v>
      </c>
      <c r="M342" s="5">
        <f t="shared" si="63"/>
        <v>585.94092002754326</v>
      </c>
      <c r="N342" s="5">
        <f t="shared" si="61"/>
        <v>11.718818400550866</v>
      </c>
      <c r="O342" s="6">
        <f t="shared" si="62"/>
        <v>15680.511446087095</v>
      </c>
    </row>
    <row r="343" spans="2:15" x14ac:dyDescent="0.3">
      <c r="B343" s="126">
        <f t="shared" si="58"/>
        <v>337</v>
      </c>
      <c r="C343" s="115">
        <f t="shared" si="59"/>
        <v>45628</v>
      </c>
      <c r="D343" s="16" t="s">
        <v>46</v>
      </c>
      <c r="E343" s="16" t="s">
        <v>519</v>
      </c>
      <c r="F343" s="2" t="s">
        <v>108</v>
      </c>
      <c r="G343" s="46" t="s">
        <v>261</v>
      </c>
      <c r="H343" s="3">
        <v>1.65</v>
      </c>
      <c r="I343" s="6">
        <f t="shared" si="56"/>
        <v>950.33402703558158</v>
      </c>
      <c r="J343" s="30" t="s">
        <v>43</v>
      </c>
      <c r="K343" s="55" t="s">
        <v>9</v>
      </c>
      <c r="L343" s="6">
        <f t="shared" si="60"/>
        <v>15680.511446087095</v>
      </c>
      <c r="M343" s="5">
        <f t="shared" si="63"/>
        <v>617.71711757312789</v>
      </c>
      <c r="N343" s="5">
        <f t="shared" si="61"/>
        <v>12.354342351462558</v>
      </c>
      <c r="O343" s="6">
        <f t="shared" si="62"/>
        <v>16285.874221308761</v>
      </c>
    </row>
    <row r="344" spans="2:15" x14ac:dyDescent="0.3">
      <c r="B344" s="126">
        <f t="shared" si="58"/>
        <v>338</v>
      </c>
      <c r="C344" s="115">
        <f t="shared" si="59"/>
        <v>45629</v>
      </c>
      <c r="D344" s="16" t="s">
        <v>10</v>
      </c>
      <c r="E344" s="16" t="s">
        <v>520</v>
      </c>
      <c r="F344" s="2" t="s">
        <v>108</v>
      </c>
      <c r="G344" s="46" t="s">
        <v>154</v>
      </c>
      <c r="H344" s="3">
        <v>1.76</v>
      </c>
      <c r="I344" s="6">
        <f t="shared" si="56"/>
        <v>987.02268007931889</v>
      </c>
      <c r="J344" s="30" t="s">
        <v>36</v>
      </c>
      <c r="K344" s="55" t="s">
        <v>9</v>
      </c>
      <c r="L344" s="6">
        <f t="shared" si="60"/>
        <v>16285.874221308761</v>
      </c>
      <c r="M344" s="5">
        <f t="shared" si="63"/>
        <v>750.13723686028231</v>
      </c>
      <c r="N344" s="5">
        <f t="shared" si="61"/>
        <v>15.002744737205646</v>
      </c>
      <c r="O344" s="6">
        <f t="shared" si="62"/>
        <v>17021.008713431838</v>
      </c>
    </row>
    <row r="345" spans="2:15" x14ac:dyDescent="0.3">
      <c r="B345" s="126">
        <f t="shared" si="58"/>
        <v>339</v>
      </c>
      <c r="C345" s="115">
        <f t="shared" si="59"/>
        <v>45630</v>
      </c>
      <c r="D345" s="16" t="s">
        <v>10</v>
      </c>
      <c r="E345" s="16" t="s">
        <v>521</v>
      </c>
      <c r="F345" s="2" t="s">
        <v>53</v>
      </c>
      <c r="G345" s="46" t="s">
        <v>30</v>
      </c>
      <c r="H345" s="3">
        <v>1.58</v>
      </c>
      <c r="I345" s="6">
        <f t="shared" si="56"/>
        <v>1031.5762856625356</v>
      </c>
      <c r="J345" s="30" t="s">
        <v>52</v>
      </c>
      <c r="K345" s="55" t="s">
        <v>22</v>
      </c>
      <c r="L345" s="6">
        <f t="shared" si="60"/>
        <v>17021.008713431838</v>
      </c>
      <c r="M345" s="5">
        <f t="shared" si="63"/>
        <v>-1031.5762856625356</v>
      </c>
      <c r="N345" s="5">
        <f t="shared" si="61"/>
        <v>0</v>
      </c>
      <c r="O345" s="6">
        <f t="shared" si="62"/>
        <v>15989.432427769303</v>
      </c>
    </row>
    <row r="346" spans="2:15" x14ac:dyDescent="0.3">
      <c r="B346" s="126">
        <f t="shared" si="58"/>
        <v>340</v>
      </c>
      <c r="C346" s="115">
        <f t="shared" si="59"/>
        <v>45631</v>
      </c>
      <c r="D346" s="16" t="s">
        <v>10</v>
      </c>
      <c r="E346" s="16" t="s">
        <v>522</v>
      </c>
      <c r="F346" s="2" t="s">
        <v>26</v>
      </c>
      <c r="G346" s="46" t="s">
        <v>27</v>
      </c>
      <c r="H346" s="3">
        <v>1.64</v>
      </c>
      <c r="I346" s="6">
        <f t="shared" si="56"/>
        <v>969.05651077389712</v>
      </c>
      <c r="J346" s="30" t="s">
        <v>34</v>
      </c>
      <c r="K346" s="55" t="s">
        <v>9</v>
      </c>
      <c r="L346" s="6">
        <f t="shared" si="60"/>
        <v>15989.432427769303</v>
      </c>
      <c r="M346" s="5">
        <f t="shared" si="63"/>
        <v>620.19616689529403</v>
      </c>
      <c r="N346" s="5">
        <f t="shared" si="61"/>
        <v>12.40392333790588</v>
      </c>
      <c r="O346" s="6">
        <f t="shared" si="62"/>
        <v>16597.224671326694</v>
      </c>
    </row>
    <row r="347" spans="2:15" x14ac:dyDescent="0.3">
      <c r="B347" s="126">
        <f t="shared" si="58"/>
        <v>341</v>
      </c>
      <c r="C347" s="115">
        <f t="shared" si="59"/>
        <v>45632</v>
      </c>
      <c r="D347" s="16" t="s">
        <v>46</v>
      </c>
      <c r="E347" s="16" t="s">
        <v>523</v>
      </c>
      <c r="F347" s="2" t="s">
        <v>26</v>
      </c>
      <c r="G347" s="46" t="s">
        <v>27</v>
      </c>
      <c r="H347" s="3">
        <v>1.82</v>
      </c>
      <c r="I347" s="6">
        <f t="shared" si="56"/>
        <v>1005.89240432283</v>
      </c>
      <c r="J347" s="30" t="s">
        <v>41</v>
      </c>
      <c r="K347" s="55" t="s">
        <v>9</v>
      </c>
      <c r="L347" s="6">
        <f t="shared" si="60"/>
        <v>16597.224671326694</v>
      </c>
      <c r="M347" s="5">
        <f t="shared" si="63"/>
        <v>824.8317715447206</v>
      </c>
      <c r="N347" s="5">
        <f t="shared" si="61"/>
        <v>16.496635430894411</v>
      </c>
      <c r="O347" s="6">
        <f t="shared" si="62"/>
        <v>17405.559807440521</v>
      </c>
    </row>
    <row r="348" spans="2:15" x14ac:dyDescent="0.3">
      <c r="B348" s="126">
        <f t="shared" si="58"/>
        <v>342</v>
      </c>
      <c r="C348" s="115">
        <f t="shared" si="59"/>
        <v>45633</v>
      </c>
      <c r="D348" s="16" t="s">
        <v>10</v>
      </c>
      <c r="E348" s="16" t="s">
        <v>524</v>
      </c>
      <c r="F348" s="2" t="s">
        <v>26</v>
      </c>
      <c r="G348" s="46" t="s">
        <v>27</v>
      </c>
      <c r="H348" s="3">
        <v>1.7</v>
      </c>
      <c r="I348" s="6">
        <f t="shared" si="56"/>
        <v>1054.8824125721528</v>
      </c>
      <c r="J348" s="30" t="s">
        <v>59</v>
      </c>
      <c r="K348" s="55" t="s">
        <v>9</v>
      </c>
      <c r="L348" s="6">
        <f t="shared" si="60"/>
        <v>17405.559807440521</v>
      </c>
      <c r="M348" s="5">
        <f t="shared" si="63"/>
        <v>738.41768880050688</v>
      </c>
      <c r="N348" s="5">
        <f t="shared" si="61"/>
        <v>14.768353776010137</v>
      </c>
      <c r="O348" s="6">
        <f t="shared" si="62"/>
        <v>18129.209142465017</v>
      </c>
    </row>
    <row r="349" spans="2:15" x14ac:dyDescent="0.3">
      <c r="B349" s="126">
        <f t="shared" si="58"/>
        <v>343</v>
      </c>
      <c r="C349" s="115">
        <f t="shared" si="59"/>
        <v>45634</v>
      </c>
      <c r="D349" s="16" t="s">
        <v>10</v>
      </c>
      <c r="E349" s="16" t="s">
        <v>525</v>
      </c>
      <c r="F349" s="2" t="s">
        <v>108</v>
      </c>
      <c r="G349" s="46" t="s">
        <v>55</v>
      </c>
      <c r="H349" s="3">
        <v>1.7</v>
      </c>
      <c r="I349" s="6">
        <f t="shared" si="56"/>
        <v>1098.7399480281829</v>
      </c>
      <c r="J349" s="30" t="s">
        <v>527</v>
      </c>
      <c r="K349" s="55" t="s">
        <v>9</v>
      </c>
      <c r="L349" s="6">
        <f t="shared" si="60"/>
        <v>18129.209142465017</v>
      </c>
      <c r="M349" s="5">
        <f t="shared" si="63"/>
        <v>769.11796361972802</v>
      </c>
      <c r="N349" s="5">
        <f t="shared" si="61"/>
        <v>15.382359272394559</v>
      </c>
      <c r="O349" s="6">
        <f t="shared" si="62"/>
        <v>18882.944746812351</v>
      </c>
    </row>
    <row r="350" spans="2:15" x14ac:dyDescent="0.3">
      <c r="B350" s="126">
        <f t="shared" si="58"/>
        <v>344</v>
      </c>
      <c r="C350" s="115">
        <f t="shared" si="59"/>
        <v>45635</v>
      </c>
      <c r="D350" s="16" t="s">
        <v>10</v>
      </c>
      <c r="E350" s="16" t="s">
        <v>528</v>
      </c>
      <c r="F350" s="2" t="s">
        <v>26</v>
      </c>
      <c r="G350" s="46" t="s">
        <v>27</v>
      </c>
      <c r="H350" s="3">
        <v>1.68</v>
      </c>
      <c r="I350" s="6">
        <f t="shared" si="56"/>
        <v>1144.4208937462031</v>
      </c>
      <c r="J350" s="30" t="s">
        <v>41</v>
      </c>
      <c r="K350" s="55" t="s">
        <v>9</v>
      </c>
      <c r="L350" s="6">
        <f t="shared" si="60"/>
        <v>18882.944746812351</v>
      </c>
      <c r="M350" s="5">
        <f t="shared" si="63"/>
        <v>778.20620774741803</v>
      </c>
      <c r="N350" s="5">
        <f t="shared" si="61"/>
        <v>15.564124154948361</v>
      </c>
      <c r="O350" s="6">
        <f t="shared" si="62"/>
        <v>19645.58683040482</v>
      </c>
    </row>
    <row r="351" spans="2:15" x14ac:dyDescent="0.3">
      <c r="B351" s="126">
        <f t="shared" si="58"/>
        <v>345</v>
      </c>
      <c r="C351" s="115">
        <f t="shared" si="59"/>
        <v>45636</v>
      </c>
      <c r="D351" s="16" t="s">
        <v>17</v>
      </c>
      <c r="E351" s="16" t="s">
        <v>529</v>
      </c>
      <c r="F351" s="2" t="s">
        <v>16</v>
      </c>
      <c r="G351" s="46" t="s">
        <v>49</v>
      </c>
      <c r="H351" s="3">
        <v>1.7</v>
      </c>
      <c r="I351" s="6">
        <f t="shared" si="56"/>
        <v>1190.6416260851406</v>
      </c>
      <c r="J351" s="30" t="s">
        <v>36</v>
      </c>
      <c r="K351" s="55" t="s">
        <v>38</v>
      </c>
      <c r="L351" s="6">
        <f t="shared" si="60"/>
        <v>19645.58683040482</v>
      </c>
      <c r="M351" s="5">
        <v>0</v>
      </c>
      <c r="N351" s="5">
        <f t="shared" si="61"/>
        <v>0</v>
      </c>
      <c r="O351" s="6">
        <f t="shared" si="62"/>
        <v>19645.58683040482</v>
      </c>
    </row>
    <row r="352" spans="2:15" x14ac:dyDescent="0.3">
      <c r="B352" s="126">
        <f t="shared" si="58"/>
        <v>346</v>
      </c>
      <c r="C352" s="115">
        <f t="shared" si="59"/>
        <v>45637</v>
      </c>
      <c r="D352" s="16" t="s">
        <v>17</v>
      </c>
      <c r="E352" s="16" t="s">
        <v>530</v>
      </c>
      <c r="F352" s="2" t="s">
        <v>16</v>
      </c>
      <c r="G352" s="46" t="s">
        <v>531</v>
      </c>
      <c r="H352" s="3">
        <v>1.82</v>
      </c>
      <c r="I352" s="6">
        <f t="shared" si="56"/>
        <v>1190.6416260851406</v>
      </c>
      <c r="J352" s="30" t="s">
        <v>29</v>
      </c>
      <c r="K352" s="55" t="s">
        <v>22</v>
      </c>
      <c r="L352" s="6">
        <f t="shared" si="60"/>
        <v>19645.58683040482</v>
      </c>
      <c r="M352" s="5">
        <f t="shared" si="63"/>
        <v>-1190.6416260851406</v>
      </c>
      <c r="N352" s="5">
        <f t="shared" si="61"/>
        <v>0</v>
      </c>
      <c r="O352" s="6">
        <f t="shared" si="62"/>
        <v>18454.94520431968</v>
      </c>
    </row>
    <row r="353" spans="2:15" x14ac:dyDescent="0.3">
      <c r="B353" s="126">
        <f t="shared" si="58"/>
        <v>347</v>
      </c>
      <c r="C353" s="115">
        <f t="shared" si="59"/>
        <v>45638</v>
      </c>
      <c r="D353" s="16" t="s">
        <v>23</v>
      </c>
      <c r="E353" s="16" t="s">
        <v>532</v>
      </c>
      <c r="F353" s="2" t="s">
        <v>16</v>
      </c>
      <c r="G353" s="46" t="s">
        <v>533</v>
      </c>
      <c r="H353" s="3">
        <v>1.87</v>
      </c>
      <c r="I353" s="6">
        <f t="shared" si="56"/>
        <v>1118.4815275345261</v>
      </c>
      <c r="J353" s="30" t="s">
        <v>41</v>
      </c>
      <c r="K353" s="55" t="s">
        <v>38</v>
      </c>
      <c r="L353" s="6">
        <f t="shared" si="60"/>
        <v>18454.94520431968</v>
      </c>
      <c r="M353" s="5">
        <v>0</v>
      </c>
      <c r="N353" s="5">
        <f t="shared" si="61"/>
        <v>0</v>
      </c>
      <c r="O353" s="6">
        <f t="shared" si="62"/>
        <v>18454.94520431968</v>
      </c>
    </row>
    <row r="354" spans="2:15" x14ac:dyDescent="0.3">
      <c r="B354" s="126">
        <f t="shared" si="58"/>
        <v>348</v>
      </c>
      <c r="C354" s="115">
        <f t="shared" si="59"/>
        <v>45639</v>
      </c>
      <c r="D354" s="16" t="s">
        <v>46</v>
      </c>
      <c r="E354" s="16" t="s">
        <v>534</v>
      </c>
      <c r="F354" s="2" t="s">
        <v>108</v>
      </c>
      <c r="G354" s="46" t="s">
        <v>535</v>
      </c>
      <c r="H354" s="3">
        <v>1.87</v>
      </c>
      <c r="I354" s="6">
        <f t="shared" si="56"/>
        <v>1118.4815275345261</v>
      </c>
      <c r="J354" s="30" t="s">
        <v>36</v>
      </c>
      <c r="K354" s="55" t="s">
        <v>22</v>
      </c>
      <c r="L354" s="6">
        <f t="shared" si="60"/>
        <v>18454.94520431968</v>
      </c>
      <c r="M354" s="5">
        <f t="shared" si="63"/>
        <v>-1118.4815275345261</v>
      </c>
      <c r="N354" s="5">
        <f t="shared" si="61"/>
        <v>0</v>
      </c>
      <c r="O354" s="6">
        <f t="shared" si="62"/>
        <v>17336.463676785155</v>
      </c>
    </row>
    <row r="355" spans="2:15" x14ac:dyDescent="0.3">
      <c r="B355" s="126">
        <f t="shared" si="58"/>
        <v>349</v>
      </c>
      <c r="C355" s="115">
        <f t="shared" si="59"/>
        <v>45640</v>
      </c>
      <c r="D355" s="16" t="s">
        <v>10</v>
      </c>
      <c r="E355" s="16" t="s">
        <v>536</v>
      </c>
      <c r="F355" s="2" t="s">
        <v>11</v>
      </c>
      <c r="G355" s="46" t="s">
        <v>12</v>
      </c>
      <c r="H355" s="3">
        <v>1.82</v>
      </c>
      <c r="I355" s="6">
        <f t="shared" si="56"/>
        <v>1050.6947682900095</v>
      </c>
      <c r="J355" s="30" t="s">
        <v>41</v>
      </c>
      <c r="K355" s="55" t="s">
        <v>9</v>
      </c>
      <c r="L355" s="6">
        <f t="shared" si="60"/>
        <v>17336.463676785155</v>
      </c>
      <c r="M355" s="5">
        <f t="shared" si="63"/>
        <v>861.56970999780788</v>
      </c>
      <c r="N355" s="5">
        <f t="shared" si="61"/>
        <v>17.231394199956156</v>
      </c>
      <c r="O355" s="6">
        <f t="shared" si="62"/>
        <v>18180.801992583005</v>
      </c>
    </row>
    <row r="356" spans="2:15" x14ac:dyDescent="0.3">
      <c r="B356" s="126">
        <f t="shared" si="58"/>
        <v>350</v>
      </c>
      <c r="C356" s="115">
        <f t="shared" si="59"/>
        <v>45641</v>
      </c>
      <c r="D356" s="16" t="s">
        <v>10</v>
      </c>
      <c r="E356" s="16" t="s">
        <v>163</v>
      </c>
      <c r="F356" s="2" t="s">
        <v>14</v>
      </c>
      <c r="G356" s="46" t="s">
        <v>537</v>
      </c>
      <c r="H356" s="3">
        <v>1.65</v>
      </c>
      <c r="I356" s="6">
        <f t="shared" si="56"/>
        <v>1101.866787429273</v>
      </c>
      <c r="J356" s="30" t="s">
        <v>25</v>
      </c>
      <c r="K356" s="55" t="s">
        <v>22</v>
      </c>
      <c r="L356" s="6">
        <f t="shared" si="60"/>
        <v>18180.801992583005</v>
      </c>
      <c r="M356" s="5">
        <f t="shared" si="63"/>
        <v>-1101.866787429273</v>
      </c>
      <c r="N356" s="5">
        <f t="shared" si="61"/>
        <v>0</v>
      </c>
      <c r="O356" s="6">
        <f t="shared" si="62"/>
        <v>17078.935205153732</v>
      </c>
    </row>
    <row r="357" spans="2:15" x14ac:dyDescent="0.3">
      <c r="B357" s="126">
        <f t="shared" si="58"/>
        <v>351</v>
      </c>
      <c r="C357" s="115">
        <f t="shared" si="59"/>
        <v>45642</v>
      </c>
      <c r="D357" s="16" t="s">
        <v>10</v>
      </c>
      <c r="E357" s="16" t="s">
        <v>538</v>
      </c>
      <c r="F357" s="2" t="s">
        <v>16</v>
      </c>
      <c r="G357" s="46" t="s">
        <v>539</v>
      </c>
      <c r="H357" s="3">
        <v>1.76</v>
      </c>
      <c r="I357" s="6">
        <f t="shared" si="56"/>
        <v>1035.0869821305291</v>
      </c>
      <c r="J357" s="30" t="s">
        <v>48</v>
      </c>
      <c r="K357" s="55" t="s">
        <v>9</v>
      </c>
      <c r="L357" s="6">
        <f t="shared" si="60"/>
        <v>17078.935205153732</v>
      </c>
      <c r="M357" s="5">
        <f t="shared" si="63"/>
        <v>786.66610641920215</v>
      </c>
      <c r="N357" s="5">
        <f t="shared" si="61"/>
        <v>15.733322128384042</v>
      </c>
      <c r="O357" s="6">
        <f t="shared" si="62"/>
        <v>17849.867989444549</v>
      </c>
    </row>
    <row r="358" spans="2:15" x14ac:dyDescent="0.3">
      <c r="B358" s="126">
        <f t="shared" si="58"/>
        <v>352</v>
      </c>
      <c r="C358" s="114">
        <f>C357+1</f>
        <v>45643</v>
      </c>
      <c r="D358" s="22" t="s">
        <v>32</v>
      </c>
      <c r="E358" s="22"/>
      <c r="F358" s="24"/>
      <c r="G358" s="100"/>
      <c r="H358" s="25"/>
      <c r="I358" s="19">
        <v>0</v>
      </c>
      <c r="J358" s="107"/>
      <c r="K358" s="108"/>
      <c r="L358" s="19">
        <f t="shared" si="60"/>
        <v>17849.867989444549</v>
      </c>
      <c r="M358" s="20">
        <f t="shared" si="63"/>
        <v>0</v>
      </c>
      <c r="N358" s="20">
        <f t="shared" si="61"/>
        <v>0</v>
      </c>
      <c r="O358" s="19">
        <f t="shared" si="62"/>
        <v>17849.867989444549</v>
      </c>
    </row>
    <row r="359" spans="2:15" x14ac:dyDescent="0.3">
      <c r="B359" s="126">
        <f t="shared" si="58"/>
        <v>353</v>
      </c>
      <c r="C359" s="115">
        <f t="shared" si="59"/>
        <v>45644</v>
      </c>
      <c r="D359" s="16" t="s">
        <v>44</v>
      </c>
      <c r="E359" s="16" t="s">
        <v>95</v>
      </c>
      <c r="F359" s="2" t="s">
        <v>26</v>
      </c>
      <c r="G359" s="46" t="s">
        <v>27</v>
      </c>
      <c r="H359" s="3">
        <v>1.87</v>
      </c>
      <c r="I359" s="6">
        <f t="shared" si="56"/>
        <v>1081.8101811784575</v>
      </c>
      <c r="J359" s="30" t="s">
        <v>50</v>
      </c>
      <c r="K359" s="55" t="s">
        <v>9</v>
      </c>
      <c r="L359" s="6">
        <f t="shared" si="60"/>
        <v>17849.867989444549</v>
      </c>
      <c r="M359" s="5">
        <f t="shared" si="63"/>
        <v>941.17485762525814</v>
      </c>
      <c r="N359" s="5">
        <f t="shared" si="61"/>
        <v>18.823497152505162</v>
      </c>
      <c r="O359" s="6">
        <f t="shared" si="62"/>
        <v>18772.219349917301</v>
      </c>
    </row>
    <row r="360" spans="2:15" x14ac:dyDescent="0.3">
      <c r="B360" s="126">
        <f t="shared" si="58"/>
        <v>354</v>
      </c>
      <c r="C360" s="115">
        <f t="shared" si="59"/>
        <v>45645</v>
      </c>
      <c r="D360" s="16" t="s">
        <v>44</v>
      </c>
      <c r="E360" s="16" t="s">
        <v>540</v>
      </c>
      <c r="F360" s="2" t="s">
        <v>18</v>
      </c>
      <c r="G360" s="46" t="s">
        <v>60</v>
      </c>
      <c r="H360" s="3">
        <v>1.68</v>
      </c>
      <c r="I360" s="6">
        <f t="shared" si="56"/>
        <v>1137.7102636313516</v>
      </c>
      <c r="J360" s="30" t="s">
        <v>56</v>
      </c>
      <c r="K360" s="55" t="s">
        <v>22</v>
      </c>
      <c r="L360" s="6">
        <f t="shared" si="60"/>
        <v>18772.219349917301</v>
      </c>
      <c r="M360" s="5">
        <f t="shared" si="63"/>
        <v>-1137.7102636313516</v>
      </c>
      <c r="N360" s="5">
        <f t="shared" si="61"/>
        <v>0</v>
      </c>
      <c r="O360" s="6">
        <f t="shared" si="62"/>
        <v>17634.509086285951</v>
      </c>
    </row>
    <row r="361" spans="2:15" x14ac:dyDescent="0.3">
      <c r="B361" s="126">
        <f t="shared" si="58"/>
        <v>355</v>
      </c>
      <c r="C361" s="115">
        <f t="shared" si="59"/>
        <v>45646</v>
      </c>
      <c r="D361" s="16" t="s">
        <v>46</v>
      </c>
      <c r="E361" s="16" t="s">
        <v>541</v>
      </c>
      <c r="F361" s="2" t="s">
        <v>14</v>
      </c>
      <c r="G361" s="46" t="s">
        <v>542</v>
      </c>
      <c r="H361" s="3">
        <v>1.7</v>
      </c>
      <c r="I361" s="6">
        <f t="shared" si="56"/>
        <v>1068.7581264415728</v>
      </c>
      <c r="J361" s="30" t="s">
        <v>36</v>
      </c>
      <c r="K361" s="55" t="s">
        <v>9</v>
      </c>
      <c r="L361" s="6">
        <f t="shared" si="60"/>
        <v>17634.509086285951</v>
      </c>
      <c r="M361" s="5">
        <f t="shared" si="63"/>
        <v>748.13068850910088</v>
      </c>
      <c r="N361" s="5">
        <f t="shared" si="61"/>
        <v>14.962613770182017</v>
      </c>
      <c r="O361" s="6">
        <f t="shared" si="62"/>
        <v>18367.677161024869</v>
      </c>
    </row>
    <row r="362" spans="2:15" x14ac:dyDescent="0.3">
      <c r="B362" s="126">
        <f t="shared" si="58"/>
        <v>356</v>
      </c>
      <c r="C362" s="115">
        <f t="shared" si="59"/>
        <v>45647</v>
      </c>
      <c r="D362" s="16" t="s">
        <v>10</v>
      </c>
      <c r="E362" s="16" t="s">
        <v>65</v>
      </c>
      <c r="F362" s="2" t="s">
        <v>18</v>
      </c>
      <c r="G362" s="46" t="s">
        <v>19</v>
      </c>
      <c r="H362" s="3">
        <v>1.67</v>
      </c>
      <c r="I362" s="6">
        <f t="shared" si="56"/>
        <v>1113.1925552136283</v>
      </c>
      <c r="J362" s="30" t="s">
        <v>48</v>
      </c>
      <c r="K362" s="55" t="s">
        <v>9</v>
      </c>
      <c r="L362" s="6">
        <f t="shared" si="60"/>
        <v>18367.677161024869</v>
      </c>
      <c r="M362" s="5">
        <f t="shared" si="63"/>
        <v>745.83901199313095</v>
      </c>
      <c r="N362" s="5">
        <f t="shared" si="61"/>
        <v>14.91678023986262</v>
      </c>
      <c r="O362" s="6">
        <f t="shared" si="62"/>
        <v>19098.599392778138</v>
      </c>
    </row>
    <row r="363" spans="2:15" x14ac:dyDescent="0.3">
      <c r="B363" s="126">
        <f t="shared" si="58"/>
        <v>357</v>
      </c>
      <c r="C363" s="115">
        <f t="shared" si="59"/>
        <v>45648</v>
      </c>
      <c r="D363" s="16" t="s">
        <v>10</v>
      </c>
      <c r="E363" s="16" t="s">
        <v>543</v>
      </c>
      <c r="F363" s="2" t="s">
        <v>14</v>
      </c>
      <c r="G363" s="46" t="s">
        <v>55</v>
      </c>
      <c r="H363" s="3">
        <v>1.7</v>
      </c>
      <c r="I363" s="6">
        <f t="shared" si="56"/>
        <v>1157.4908722895841</v>
      </c>
      <c r="J363" s="30" t="s">
        <v>29</v>
      </c>
      <c r="K363" s="55" t="s">
        <v>22</v>
      </c>
      <c r="L363" s="6">
        <f t="shared" si="60"/>
        <v>19098.599392778138</v>
      </c>
      <c r="M363" s="5">
        <f t="shared" si="63"/>
        <v>-1157.4908722895841</v>
      </c>
      <c r="N363" s="5">
        <f t="shared" si="61"/>
        <v>0</v>
      </c>
      <c r="O363" s="6">
        <f t="shared" si="62"/>
        <v>17941.108520488553</v>
      </c>
    </row>
    <row r="364" spans="2:15" x14ac:dyDescent="0.3">
      <c r="B364" s="126">
        <f t="shared" si="58"/>
        <v>358</v>
      </c>
      <c r="C364" s="115">
        <f t="shared" si="59"/>
        <v>45649</v>
      </c>
      <c r="D364" s="16" t="s">
        <v>46</v>
      </c>
      <c r="E364" s="16" t="s">
        <v>544</v>
      </c>
      <c r="F364" s="2" t="s">
        <v>14</v>
      </c>
      <c r="G364" s="46" t="s">
        <v>545</v>
      </c>
      <c r="H364" s="3">
        <v>1.65</v>
      </c>
      <c r="I364" s="6">
        <f t="shared" ref="I364:I427" si="64">L364/16.5</f>
        <v>1087.3399103326396</v>
      </c>
      <c r="J364" s="30" t="s">
        <v>25</v>
      </c>
      <c r="K364" s="55" t="s">
        <v>22</v>
      </c>
      <c r="L364" s="6">
        <f t="shared" si="60"/>
        <v>17941.108520488553</v>
      </c>
      <c r="M364" s="5">
        <f t="shared" si="63"/>
        <v>-1087.3399103326396</v>
      </c>
      <c r="N364" s="5">
        <f t="shared" si="61"/>
        <v>0</v>
      </c>
      <c r="O364" s="6">
        <f t="shared" si="62"/>
        <v>16853.768610155912</v>
      </c>
    </row>
    <row r="365" spans="2:15" x14ac:dyDescent="0.3">
      <c r="B365" s="126">
        <f t="shared" si="58"/>
        <v>359</v>
      </c>
      <c r="C365" s="114">
        <f t="shared" si="59"/>
        <v>45650</v>
      </c>
      <c r="D365" s="22" t="s">
        <v>32</v>
      </c>
      <c r="E365" s="22"/>
      <c r="F365" s="24"/>
      <c r="G365" s="100"/>
      <c r="H365" s="25"/>
      <c r="I365" s="19">
        <v>0</v>
      </c>
      <c r="J365" s="107"/>
      <c r="K365" s="108"/>
      <c r="L365" s="19">
        <f t="shared" si="60"/>
        <v>16853.768610155912</v>
      </c>
      <c r="M365" s="20">
        <f t="shared" si="63"/>
        <v>0</v>
      </c>
      <c r="N365" s="20">
        <f t="shared" si="61"/>
        <v>0</v>
      </c>
      <c r="O365" s="19">
        <f t="shared" si="62"/>
        <v>16853.768610155912</v>
      </c>
    </row>
    <row r="366" spans="2:15" x14ac:dyDescent="0.3">
      <c r="B366" s="126">
        <f t="shared" si="58"/>
        <v>360</v>
      </c>
      <c r="C366" s="114">
        <f t="shared" si="59"/>
        <v>45651</v>
      </c>
      <c r="D366" s="22" t="s">
        <v>32</v>
      </c>
      <c r="E366" s="22"/>
      <c r="F366" s="24"/>
      <c r="G366" s="100"/>
      <c r="H366" s="25"/>
      <c r="I366" s="19">
        <v>0</v>
      </c>
      <c r="J366" s="107"/>
      <c r="K366" s="108"/>
      <c r="L366" s="19">
        <f t="shared" si="60"/>
        <v>16853.768610155912</v>
      </c>
      <c r="M366" s="20">
        <f t="shared" si="63"/>
        <v>0</v>
      </c>
      <c r="N366" s="20">
        <f t="shared" si="61"/>
        <v>0</v>
      </c>
      <c r="O366" s="19">
        <f t="shared" si="62"/>
        <v>16853.768610155912</v>
      </c>
    </row>
    <row r="367" spans="2:15" x14ac:dyDescent="0.3">
      <c r="B367" s="126">
        <f t="shared" si="58"/>
        <v>361</v>
      </c>
      <c r="C367" s="115">
        <f t="shared" si="59"/>
        <v>45652</v>
      </c>
      <c r="D367" s="16" t="s">
        <v>10</v>
      </c>
      <c r="E367" s="16" t="s">
        <v>546</v>
      </c>
      <c r="F367" s="2" t="s">
        <v>11</v>
      </c>
      <c r="G367" s="46" t="s">
        <v>12</v>
      </c>
      <c r="H367" s="3">
        <v>1.74</v>
      </c>
      <c r="I367" s="6">
        <f t="shared" si="64"/>
        <v>1021.4405218276311</v>
      </c>
      <c r="J367" s="30" t="s">
        <v>21</v>
      </c>
      <c r="K367" s="55" t="s">
        <v>22</v>
      </c>
      <c r="L367" s="6">
        <f t="shared" si="60"/>
        <v>16853.768610155912</v>
      </c>
      <c r="M367" s="5">
        <f t="shared" si="63"/>
        <v>-1021.4405218276311</v>
      </c>
      <c r="N367" s="5">
        <f t="shared" si="61"/>
        <v>0</v>
      </c>
      <c r="O367" s="6">
        <f t="shared" si="62"/>
        <v>15832.328088328281</v>
      </c>
    </row>
    <row r="368" spans="2:15" x14ac:dyDescent="0.3">
      <c r="B368" s="126">
        <f t="shared" si="58"/>
        <v>362</v>
      </c>
      <c r="C368" s="115">
        <f t="shared" si="59"/>
        <v>45653</v>
      </c>
      <c r="D368" s="16" t="s">
        <v>10</v>
      </c>
      <c r="E368" s="16" t="s">
        <v>547</v>
      </c>
      <c r="F368" s="2" t="s">
        <v>16</v>
      </c>
      <c r="G368" s="46" t="s">
        <v>548</v>
      </c>
      <c r="H368" s="3">
        <v>1.7</v>
      </c>
      <c r="I368" s="6">
        <f t="shared" si="64"/>
        <v>959.53503565625942</v>
      </c>
      <c r="J368" s="30" t="s">
        <v>29</v>
      </c>
      <c r="K368" s="55" t="s">
        <v>9</v>
      </c>
      <c r="L368" s="6">
        <f t="shared" si="60"/>
        <v>15832.328088328281</v>
      </c>
      <c r="M368" s="5">
        <f t="shared" si="63"/>
        <v>671.67452495938153</v>
      </c>
      <c r="N368" s="5">
        <f t="shared" si="61"/>
        <v>13.433490499187631</v>
      </c>
      <c r="O368" s="6">
        <f t="shared" si="62"/>
        <v>16490.569122788474</v>
      </c>
    </row>
    <row r="369" spans="2:15" x14ac:dyDescent="0.3">
      <c r="B369" s="126">
        <f t="shared" si="58"/>
        <v>363</v>
      </c>
      <c r="C369" s="115">
        <f t="shared" si="59"/>
        <v>45654</v>
      </c>
      <c r="D369" s="16" t="s">
        <v>46</v>
      </c>
      <c r="E369" s="16" t="s">
        <v>549</v>
      </c>
      <c r="F369" s="2" t="s">
        <v>11</v>
      </c>
      <c r="G369" s="46" t="s">
        <v>12</v>
      </c>
      <c r="H369" s="3">
        <v>1.75</v>
      </c>
      <c r="I369" s="6">
        <f t="shared" si="64"/>
        <v>999.42843168414993</v>
      </c>
      <c r="J369" s="30" t="s">
        <v>48</v>
      </c>
      <c r="K369" s="55" t="s">
        <v>9</v>
      </c>
      <c r="L369" s="6">
        <f t="shared" si="60"/>
        <v>16490.569122788474</v>
      </c>
      <c r="M369" s="5">
        <f t="shared" si="63"/>
        <v>749.57132376311245</v>
      </c>
      <c r="N369" s="5">
        <f t="shared" si="61"/>
        <v>14.99142647526225</v>
      </c>
      <c r="O369" s="6">
        <f t="shared" si="62"/>
        <v>17225.149020076326</v>
      </c>
    </row>
    <row r="370" spans="2:15" x14ac:dyDescent="0.3">
      <c r="B370" s="126">
        <f t="shared" si="58"/>
        <v>364</v>
      </c>
      <c r="C370" s="115">
        <f t="shared" si="59"/>
        <v>45655</v>
      </c>
      <c r="D370" s="16" t="s">
        <v>10</v>
      </c>
      <c r="E370" s="16" t="s">
        <v>550</v>
      </c>
      <c r="F370" s="2" t="s">
        <v>11</v>
      </c>
      <c r="G370" s="46" t="s">
        <v>12</v>
      </c>
      <c r="H370" s="3">
        <v>1.65</v>
      </c>
      <c r="I370" s="6">
        <f t="shared" si="64"/>
        <v>1043.9484254591712</v>
      </c>
      <c r="J370" s="30" t="s">
        <v>123</v>
      </c>
      <c r="K370" s="55" t="s">
        <v>22</v>
      </c>
      <c r="L370" s="6">
        <f t="shared" si="60"/>
        <v>17225.149020076326</v>
      </c>
      <c r="M370" s="5">
        <f t="shared" si="63"/>
        <v>-1043.9484254591712</v>
      </c>
      <c r="N370" s="5">
        <f t="shared" si="61"/>
        <v>0</v>
      </c>
      <c r="O370" s="6">
        <f t="shared" si="62"/>
        <v>16181.200594617154</v>
      </c>
    </row>
    <row r="371" spans="2:15" x14ac:dyDescent="0.3">
      <c r="B371" s="126">
        <f t="shared" si="58"/>
        <v>365</v>
      </c>
      <c r="C371" s="115">
        <f t="shared" si="59"/>
        <v>45656</v>
      </c>
      <c r="D371" s="16" t="s">
        <v>10</v>
      </c>
      <c r="E371" s="16" t="s">
        <v>551</v>
      </c>
      <c r="F371" s="2" t="s">
        <v>14</v>
      </c>
      <c r="G371" s="46" t="s">
        <v>162</v>
      </c>
      <c r="H371" s="3">
        <v>2.04</v>
      </c>
      <c r="I371" s="6">
        <f t="shared" si="64"/>
        <v>980.67882391619116</v>
      </c>
      <c r="J371" s="30" t="s">
        <v>37</v>
      </c>
      <c r="K371" s="55" t="s">
        <v>22</v>
      </c>
      <c r="L371" s="6">
        <f t="shared" si="60"/>
        <v>16181.200594617154</v>
      </c>
      <c r="M371" s="5">
        <f t="shared" si="63"/>
        <v>-980.67882391619116</v>
      </c>
      <c r="N371" s="5">
        <f t="shared" si="61"/>
        <v>0</v>
      </c>
      <c r="O371" s="6">
        <f t="shared" si="62"/>
        <v>15200.521770700963</v>
      </c>
    </row>
    <row r="372" spans="2:15" x14ac:dyDescent="0.3">
      <c r="B372" s="126">
        <f t="shared" si="58"/>
        <v>366</v>
      </c>
      <c r="C372" s="114">
        <f t="shared" si="59"/>
        <v>45657</v>
      </c>
      <c r="D372" s="22" t="s">
        <v>32</v>
      </c>
      <c r="E372" s="22"/>
      <c r="F372" s="24"/>
      <c r="G372" s="100"/>
      <c r="H372" s="25"/>
      <c r="I372" s="19">
        <v>0</v>
      </c>
      <c r="J372" s="107"/>
      <c r="K372" s="108"/>
      <c r="L372" s="19">
        <f t="shared" si="60"/>
        <v>15200.521770700963</v>
      </c>
      <c r="M372" s="20">
        <f t="shared" si="63"/>
        <v>0</v>
      </c>
      <c r="N372" s="20">
        <f t="shared" si="61"/>
        <v>0</v>
      </c>
      <c r="O372" s="19">
        <f t="shared" si="62"/>
        <v>15200.521770700963</v>
      </c>
    </row>
    <row r="373" spans="2:15" x14ac:dyDescent="0.3">
      <c r="B373" s="126">
        <f t="shared" si="58"/>
        <v>367</v>
      </c>
      <c r="C373" s="113">
        <f>C372+1</f>
        <v>45658</v>
      </c>
      <c r="D373" s="70" t="s">
        <v>10</v>
      </c>
      <c r="E373" s="76" t="s">
        <v>64</v>
      </c>
      <c r="F373" s="71" t="s">
        <v>16</v>
      </c>
      <c r="G373" s="71" t="s">
        <v>49</v>
      </c>
      <c r="H373" s="77">
        <v>1.72</v>
      </c>
      <c r="I373" s="6">
        <f t="shared" si="64"/>
        <v>921.24374367884627</v>
      </c>
      <c r="J373" s="78" t="s">
        <v>59</v>
      </c>
      <c r="K373" s="4" t="s">
        <v>9</v>
      </c>
      <c r="L373" s="6">
        <f t="shared" si="60"/>
        <v>15200.521770700963</v>
      </c>
      <c r="M373" s="5">
        <f t="shared" si="63"/>
        <v>663.29549544876932</v>
      </c>
      <c r="N373" s="5">
        <f t="shared" si="61"/>
        <v>13.265909908975386</v>
      </c>
      <c r="O373" s="6">
        <f t="shared" si="62"/>
        <v>15850.551356240756</v>
      </c>
    </row>
    <row r="374" spans="2:15" x14ac:dyDescent="0.3">
      <c r="B374" s="126">
        <f t="shared" si="58"/>
        <v>368</v>
      </c>
      <c r="C374" s="113">
        <f t="shared" ref="C374:C403" si="65">C373+1</f>
        <v>45659</v>
      </c>
      <c r="D374" s="70" t="s">
        <v>10</v>
      </c>
      <c r="E374" s="76" t="s">
        <v>65</v>
      </c>
      <c r="F374" s="71" t="s">
        <v>16</v>
      </c>
      <c r="G374" s="71" t="s">
        <v>66</v>
      </c>
      <c r="H374" s="77">
        <v>1.7</v>
      </c>
      <c r="I374" s="6">
        <f t="shared" si="64"/>
        <v>960.63947613580342</v>
      </c>
      <c r="J374" s="4" t="s">
        <v>29</v>
      </c>
      <c r="K374" s="4" t="s">
        <v>9</v>
      </c>
      <c r="L374" s="6">
        <f t="shared" si="60"/>
        <v>15850.551356240756</v>
      </c>
      <c r="M374" s="5">
        <f t="shared" si="63"/>
        <v>672.44763329506236</v>
      </c>
      <c r="N374" s="5">
        <f t="shared" si="61"/>
        <v>13.448952665901247</v>
      </c>
      <c r="O374" s="6">
        <f t="shared" si="62"/>
        <v>16509.550036869918</v>
      </c>
    </row>
    <row r="375" spans="2:15" x14ac:dyDescent="0.3">
      <c r="B375" s="126">
        <f t="shared" si="58"/>
        <v>369</v>
      </c>
      <c r="C375" s="113">
        <f t="shared" si="65"/>
        <v>45660</v>
      </c>
      <c r="D375" s="70" t="s">
        <v>15</v>
      </c>
      <c r="E375" s="76" t="s">
        <v>67</v>
      </c>
      <c r="F375" s="71" t="s">
        <v>40</v>
      </c>
      <c r="G375" s="71" t="s">
        <v>30</v>
      </c>
      <c r="H375" s="77">
        <v>1.52</v>
      </c>
      <c r="I375" s="6">
        <f t="shared" si="64"/>
        <v>1000.5787901133283</v>
      </c>
      <c r="J375" s="78" t="s">
        <v>56</v>
      </c>
      <c r="K375" s="4" t="s">
        <v>22</v>
      </c>
      <c r="L375" s="6">
        <f t="shared" si="60"/>
        <v>16509.550036869918</v>
      </c>
      <c r="M375" s="5">
        <f t="shared" si="63"/>
        <v>-1000.5787901133283</v>
      </c>
      <c r="N375" s="5">
        <f t="shared" si="61"/>
        <v>0</v>
      </c>
      <c r="O375" s="6">
        <f t="shared" si="62"/>
        <v>15508.97124675659</v>
      </c>
    </row>
    <row r="376" spans="2:15" x14ac:dyDescent="0.3">
      <c r="B376" s="126">
        <f t="shared" si="58"/>
        <v>370</v>
      </c>
      <c r="C376" s="113">
        <f t="shared" si="65"/>
        <v>45661</v>
      </c>
      <c r="D376" s="70" t="s">
        <v>51</v>
      </c>
      <c r="E376" s="76" t="s">
        <v>72</v>
      </c>
      <c r="F376" s="71" t="s">
        <v>16</v>
      </c>
      <c r="G376" s="71" t="s">
        <v>73</v>
      </c>
      <c r="H376" s="77">
        <v>1.66</v>
      </c>
      <c r="I376" s="6">
        <f t="shared" si="64"/>
        <v>939.93765131858117</v>
      </c>
      <c r="J376" s="78" t="s">
        <v>29</v>
      </c>
      <c r="K376" s="4" t="s">
        <v>9</v>
      </c>
      <c r="L376" s="6">
        <f t="shared" si="60"/>
        <v>15508.97124675659</v>
      </c>
      <c r="M376" s="5">
        <f t="shared" si="63"/>
        <v>620.3588498702635</v>
      </c>
      <c r="N376" s="5">
        <f t="shared" si="61"/>
        <v>12.407176997405269</v>
      </c>
      <c r="O376" s="6">
        <f t="shared" si="62"/>
        <v>16116.922919629447</v>
      </c>
    </row>
    <row r="377" spans="2:15" x14ac:dyDescent="0.3">
      <c r="B377" s="126">
        <f t="shared" si="58"/>
        <v>371</v>
      </c>
      <c r="C377" s="113">
        <f t="shared" si="65"/>
        <v>45662</v>
      </c>
      <c r="D377" s="70" t="s">
        <v>10</v>
      </c>
      <c r="E377" s="76" t="s">
        <v>71</v>
      </c>
      <c r="F377" s="71" t="s">
        <v>16</v>
      </c>
      <c r="G377" s="71" t="s">
        <v>39</v>
      </c>
      <c r="H377" s="77">
        <v>1.67</v>
      </c>
      <c r="I377" s="6">
        <f t="shared" si="64"/>
        <v>976.78320725026958</v>
      </c>
      <c r="J377" s="78" t="s">
        <v>31</v>
      </c>
      <c r="K377" s="4" t="s">
        <v>38</v>
      </c>
      <c r="L377" s="6">
        <f t="shared" si="60"/>
        <v>16116.922919629447</v>
      </c>
      <c r="M377" s="5">
        <v>0</v>
      </c>
      <c r="N377" s="5">
        <f t="shared" si="61"/>
        <v>0</v>
      </c>
      <c r="O377" s="6">
        <f t="shared" si="62"/>
        <v>16116.922919629447</v>
      </c>
    </row>
    <row r="378" spans="2:15" x14ac:dyDescent="0.3">
      <c r="B378" s="126">
        <f t="shared" si="58"/>
        <v>372</v>
      </c>
      <c r="C378" s="113">
        <f t="shared" si="65"/>
        <v>45663</v>
      </c>
      <c r="D378" s="70" t="s">
        <v>51</v>
      </c>
      <c r="E378" s="76" t="s">
        <v>68</v>
      </c>
      <c r="F378" s="71" t="s">
        <v>16</v>
      </c>
      <c r="G378" s="71" t="s">
        <v>70</v>
      </c>
      <c r="H378" s="77">
        <v>1.85</v>
      </c>
      <c r="I378" s="6">
        <f t="shared" si="64"/>
        <v>976.78320725026958</v>
      </c>
      <c r="J378" s="78" t="s">
        <v>36</v>
      </c>
      <c r="K378" s="4" t="s">
        <v>38</v>
      </c>
      <c r="L378" s="6">
        <f t="shared" si="60"/>
        <v>16116.922919629447</v>
      </c>
      <c r="M378" s="5">
        <v>0</v>
      </c>
      <c r="N378" s="5">
        <f t="shared" si="61"/>
        <v>0</v>
      </c>
      <c r="O378" s="6">
        <f t="shared" si="62"/>
        <v>16116.922919629447</v>
      </c>
    </row>
    <row r="379" spans="2:15" x14ac:dyDescent="0.3">
      <c r="B379" s="126">
        <f t="shared" ref="B379:B408" si="66">B378+1</f>
        <v>373</v>
      </c>
      <c r="C379" s="113">
        <f t="shared" si="65"/>
        <v>45664</v>
      </c>
      <c r="D379" s="70" t="s">
        <v>51</v>
      </c>
      <c r="E379" s="76" t="s">
        <v>69</v>
      </c>
      <c r="F379" s="71" t="s">
        <v>11</v>
      </c>
      <c r="G379" s="71" t="s">
        <v>12</v>
      </c>
      <c r="H379" s="77">
        <v>1.67</v>
      </c>
      <c r="I379" s="6">
        <f t="shared" si="64"/>
        <v>976.78320725026958</v>
      </c>
      <c r="J379" s="78" t="s">
        <v>43</v>
      </c>
      <c r="K379" s="4" t="s">
        <v>22</v>
      </c>
      <c r="L379" s="6">
        <f t="shared" si="60"/>
        <v>16116.922919629447</v>
      </c>
      <c r="M379" s="5">
        <f t="shared" si="63"/>
        <v>-976.78320725026958</v>
      </c>
      <c r="N379" s="5">
        <f t="shared" si="61"/>
        <v>0</v>
      </c>
      <c r="O379" s="6">
        <f t="shared" si="62"/>
        <v>15140.139712379178</v>
      </c>
    </row>
    <row r="380" spans="2:15" x14ac:dyDescent="0.3">
      <c r="B380" s="126">
        <f t="shared" si="66"/>
        <v>374</v>
      </c>
      <c r="C380" s="113">
        <f t="shared" si="65"/>
        <v>45665</v>
      </c>
      <c r="D380" s="70" t="s">
        <v>51</v>
      </c>
      <c r="E380" s="76" t="s">
        <v>74</v>
      </c>
      <c r="F380" s="71" t="s">
        <v>40</v>
      </c>
      <c r="G380" s="71" t="s">
        <v>30</v>
      </c>
      <c r="H380" s="77">
        <v>1.65</v>
      </c>
      <c r="I380" s="6">
        <f t="shared" si="64"/>
        <v>917.58422499267738</v>
      </c>
      <c r="J380" s="78" t="s">
        <v>43</v>
      </c>
      <c r="K380" s="4" t="s">
        <v>9</v>
      </c>
      <c r="L380" s="6">
        <f t="shared" si="60"/>
        <v>15140.139712379178</v>
      </c>
      <c r="M380" s="5">
        <f t="shared" si="63"/>
        <v>596.42974624524027</v>
      </c>
      <c r="N380" s="5">
        <f t="shared" si="61"/>
        <v>11.928594924904806</v>
      </c>
      <c r="O380" s="6">
        <f t="shared" si="62"/>
        <v>15724.640863699513</v>
      </c>
    </row>
    <row r="381" spans="2:15" x14ac:dyDescent="0.3">
      <c r="B381" s="126">
        <f t="shared" si="66"/>
        <v>375</v>
      </c>
      <c r="C381" s="113">
        <f t="shared" si="65"/>
        <v>45666</v>
      </c>
      <c r="D381" s="70" t="s">
        <v>44</v>
      </c>
      <c r="E381" s="76" t="s">
        <v>76</v>
      </c>
      <c r="F381" s="71" t="s">
        <v>11</v>
      </c>
      <c r="G381" s="71" t="s">
        <v>12</v>
      </c>
      <c r="H381" s="77">
        <v>1.81</v>
      </c>
      <c r="I381" s="6">
        <f t="shared" si="64"/>
        <v>953.00853719390989</v>
      </c>
      <c r="J381" s="78" t="s">
        <v>31</v>
      </c>
      <c r="K381" s="4" t="s">
        <v>22</v>
      </c>
      <c r="L381" s="6">
        <f t="shared" si="60"/>
        <v>15724.640863699513</v>
      </c>
      <c r="M381" s="5">
        <f t="shared" si="63"/>
        <v>-953.00853719390989</v>
      </c>
      <c r="N381" s="5">
        <f t="shared" si="61"/>
        <v>0</v>
      </c>
      <c r="O381" s="6">
        <f t="shared" si="62"/>
        <v>14771.632326505603</v>
      </c>
    </row>
    <row r="382" spans="2:15" x14ac:dyDescent="0.3">
      <c r="B382" s="126">
        <f t="shared" si="66"/>
        <v>376</v>
      </c>
      <c r="C382" s="113">
        <f t="shared" si="65"/>
        <v>45667</v>
      </c>
      <c r="D382" s="70" t="s">
        <v>44</v>
      </c>
      <c r="E382" s="76" t="s">
        <v>77</v>
      </c>
      <c r="F382" s="71" t="s">
        <v>40</v>
      </c>
      <c r="G382" s="71" t="s">
        <v>30</v>
      </c>
      <c r="H382" s="77">
        <v>1.65</v>
      </c>
      <c r="I382" s="6">
        <f t="shared" si="64"/>
        <v>895.2504440306426</v>
      </c>
      <c r="J382" s="78" t="s">
        <v>41</v>
      </c>
      <c r="K382" s="4" t="s">
        <v>9</v>
      </c>
      <c r="L382" s="6">
        <f t="shared" si="60"/>
        <v>14771.632326505603</v>
      </c>
      <c r="M382" s="5">
        <f t="shared" si="63"/>
        <v>581.91278861991759</v>
      </c>
      <c r="N382" s="5">
        <f t="shared" si="61"/>
        <v>11.638255772398352</v>
      </c>
      <c r="O382" s="6">
        <f t="shared" si="62"/>
        <v>15341.906859353123</v>
      </c>
    </row>
    <row r="383" spans="2:15" x14ac:dyDescent="0.3">
      <c r="B383" s="126">
        <f t="shared" si="66"/>
        <v>377</v>
      </c>
      <c r="C383" s="113">
        <f t="shared" si="65"/>
        <v>45668</v>
      </c>
      <c r="D383" s="70" t="s">
        <v>78</v>
      </c>
      <c r="E383" s="76" t="s">
        <v>79</v>
      </c>
      <c r="F383" s="71" t="s">
        <v>11</v>
      </c>
      <c r="G383" s="71" t="s">
        <v>12</v>
      </c>
      <c r="H383" s="77">
        <v>1.88</v>
      </c>
      <c r="I383" s="6">
        <f t="shared" si="64"/>
        <v>929.81253693049234</v>
      </c>
      <c r="J383" s="78" t="s">
        <v>21</v>
      </c>
      <c r="K383" s="4" t="s">
        <v>22</v>
      </c>
      <c r="L383" s="6">
        <f t="shared" si="60"/>
        <v>15341.906859353123</v>
      </c>
      <c r="M383" s="5">
        <f t="shared" si="63"/>
        <v>-929.81253693049234</v>
      </c>
      <c r="N383" s="5">
        <f t="shared" si="61"/>
        <v>0</v>
      </c>
      <c r="O383" s="6">
        <f t="shared" si="62"/>
        <v>14412.09432242263</v>
      </c>
    </row>
    <row r="384" spans="2:15" x14ac:dyDescent="0.3">
      <c r="B384" s="126">
        <f t="shared" si="66"/>
        <v>378</v>
      </c>
      <c r="C384" s="113">
        <f t="shared" si="65"/>
        <v>45669</v>
      </c>
      <c r="D384" s="70" t="s">
        <v>10</v>
      </c>
      <c r="E384" s="76" t="s">
        <v>80</v>
      </c>
      <c r="F384" s="71" t="s">
        <v>16</v>
      </c>
      <c r="G384" s="71" t="s">
        <v>81</v>
      </c>
      <c r="H384" s="77">
        <v>1.67</v>
      </c>
      <c r="I384" s="6">
        <f t="shared" si="64"/>
        <v>873.46026196500793</v>
      </c>
      <c r="J384" s="78" t="s">
        <v>48</v>
      </c>
      <c r="K384" s="4" t="s">
        <v>9</v>
      </c>
      <c r="L384" s="6">
        <f t="shared" si="60"/>
        <v>14412.09432242263</v>
      </c>
      <c r="M384" s="5">
        <f t="shared" si="63"/>
        <v>585.21837551655528</v>
      </c>
      <c r="N384" s="5">
        <f t="shared" si="61"/>
        <v>11.704367510331105</v>
      </c>
      <c r="O384" s="6">
        <f t="shared" si="62"/>
        <v>14985.608330428855</v>
      </c>
    </row>
    <row r="385" spans="2:15" x14ac:dyDescent="0.3">
      <c r="B385" s="126">
        <f t="shared" si="66"/>
        <v>379</v>
      </c>
      <c r="C385" s="113">
        <f t="shared" si="65"/>
        <v>45670</v>
      </c>
      <c r="D385" s="70" t="s">
        <v>10</v>
      </c>
      <c r="E385" s="76" t="s">
        <v>82</v>
      </c>
      <c r="F385" s="71" t="s">
        <v>14</v>
      </c>
      <c r="G385" s="71" t="s">
        <v>55</v>
      </c>
      <c r="H385" s="77">
        <v>1.68</v>
      </c>
      <c r="I385" s="6">
        <f t="shared" si="64"/>
        <v>908.21868669265791</v>
      </c>
      <c r="J385" s="78" t="s">
        <v>31</v>
      </c>
      <c r="K385" s="4" t="s">
        <v>9</v>
      </c>
      <c r="L385" s="6">
        <f t="shared" si="60"/>
        <v>14985.608330428855</v>
      </c>
      <c r="M385" s="5">
        <f t="shared" si="63"/>
        <v>617.58870695100734</v>
      </c>
      <c r="N385" s="5">
        <f t="shared" si="61"/>
        <v>12.351774139020147</v>
      </c>
      <c r="O385" s="6">
        <f t="shared" si="62"/>
        <v>15590.845263240843</v>
      </c>
    </row>
    <row r="386" spans="2:15" x14ac:dyDescent="0.3">
      <c r="B386" s="126">
        <f t="shared" si="66"/>
        <v>380</v>
      </c>
      <c r="C386" s="113">
        <f t="shared" si="65"/>
        <v>45671</v>
      </c>
      <c r="D386" s="70" t="s">
        <v>10</v>
      </c>
      <c r="E386" s="76" t="s">
        <v>84</v>
      </c>
      <c r="F386" s="71" t="s">
        <v>16</v>
      </c>
      <c r="G386" s="71" t="s">
        <v>83</v>
      </c>
      <c r="H386" s="77">
        <v>1.75</v>
      </c>
      <c r="I386" s="6">
        <f t="shared" si="64"/>
        <v>944.89971292368739</v>
      </c>
      <c r="J386" s="78" t="s">
        <v>29</v>
      </c>
      <c r="K386" s="4" t="s">
        <v>9</v>
      </c>
      <c r="L386" s="6">
        <f t="shared" si="60"/>
        <v>15590.845263240843</v>
      </c>
      <c r="M386" s="5">
        <f t="shared" si="63"/>
        <v>708.67478469276557</v>
      </c>
      <c r="N386" s="5">
        <f t="shared" si="61"/>
        <v>14.173495693855312</v>
      </c>
      <c r="O386" s="6">
        <f t="shared" si="62"/>
        <v>16285.346552239755</v>
      </c>
    </row>
    <row r="387" spans="2:15" x14ac:dyDescent="0.3">
      <c r="B387" s="126">
        <f t="shared" si="66"/>
        <v>381</v>
      </c>
      <c r="C387" s="113">
        <f t="shared" si="65"/>
        <v>45672</v>
      </c>
      <c r="D387" s="70" t="s">
        <v>46</v>
      </c>
      <c r="E387" s="76" t="s">
        <v>85</v>
      </c>
      <c r="F387" s="71" t="s">
        <v>16</v>
      </c>
      <c r="G387" s="71" t="s">
        <v>86</v>
      </c>
      <c r="H387" s="77">
        <v>1.68</v>
      </c>
      <c r="I387" s="6">
        <f t="shared" si="64"/>
        <v>986.99070013574271</v>
      </c>
      <c r="J387" s="78" t="s">
        <v>87</v>
      </c>
      <c r="K387" s="4" t="s">
        <v>9</v>
      </c>
      <c r="L387" s="6">
        <f t="shared" si="60"/>
        <v>16285.346552239755</v>
      </c>
      <c r="M387" s="5">
        <f t="shared" si="63"/>
        <v>671.15367609230498</v>
      </c>
      <c r="N387" s="5">
        <f t="shared" si="61"/>
        <v>13.423073521846099</v>
      </c>
      <c r="O387" s="6">
        <f t="shared" si="62"/>
        <v>16943.077154810217</v>
      </c>
    </row>
    <row r="388" spans="2:15" x14ac:dyDescent="0.3">
      <c r="B388" s="126">
        <f t="shared" si="66"/>
        <v>382</v>
      </c>
      <c r="C388" s="113">
        <f t="shared" si="65"/>
        <v>45673</v>
      </c>
      <c r="D388" s="70" t="s">
        <v>46</v>
      </c>
      <c r="E388" s="76" t="s">
        <v>88</v>
      </c>
      <c r="F388" s="71" t="s">
        <v>26</v>
      </c>
      <c r="G388" s="71" t="s">
        <v>27</v>
      </c>
      <c r="H388" s="77">
        <v>1.78</v>
      </c>
      <c r="I388" s="6">
        <f t="shared" si="64"/>
        <v>1026.8531608975889</v>
      </c>
      <c r="J388" s="78" t="s">
        <v>28</v>
      </c>
      <c r="K388" s="4" t="s">
        <v>9</v>
      </c>
      <c r="L388" s="6">
        <f t="shared" si="60"/>
        <v>16943.077154810217</v>
      </c>
      <c r="M388" s="5">
        <f t="shared" si="63"/>
        <v>800.94546550011933</v>
      </c>
      <c r="N388" s="5">
        <f t="shared" si="61"/>
        <v>16.018909310002385</v>
      </c>
      <c r="O388" s="6">
        <f t="shared" si="62"/>
        <v>17728.003711000336</v>
      </c>
    </row>
    <row r="389" spans="2:15" x14ac:dyDescent="0.3">
      <c r="B389" s="126">
        <f t="shared" si="66"/>
        <v>383</v>
      </c>
      <c r="C389" s="113">
        <f t="shared" si="65"/>
        <v>45674</v>
      </c>
      <c r="D389" s="70" t="s">
        <v>51</v>
      </c>
      <c r="E389" s="76" t="s">
        <v>89</v>
      </c>
      <c r="F389" s="71" t="s">
        <v>16</v>
      </c>
      <c r="G389" s="71" t="s">
        <v>90</v>
      </c>
      <c r="H389" s="77">
        <v>1.5</v>
      </c>
      <c r="I389" s="6">
        <f t="shared" si="64"/>
        <v>1074.4244673333537</v>
      </c>
      <c r="J389" s="78" t="s">
        <v>37</v>
      </c>
      <c r="K389" s="4" t="s">
        <v>9</v>
      </c>
      <c r="L389" s="6">
        <f t="shared" si="60"/>
        <v>17728.003711000336</v>
      </c>
      <c r="M389" s="5">
        <f t="shared" si="63"/>
        <v>537.21223366667687</v>
      </c>
      <c r="N389" s="5">
        <f t="shared" si="61"/>
        <v>10.744244673333537</v>
      </c>
      <c r="O389" s="6">
        <f t="shared" si="62"/>
        <v>18254.471699993679</v>
      </c>
    </row>
    <row r="390" spans="2:15" x14ac:dyDescent="0.3">
      <c r="B390" s="126">
        <f t="shared" si="66"/>
        <v>384</v>
      </c>
      <c r="C390" s="113">
        <f t="shared" si="65"/>
        <v>45675</v>
      </c>
      <c r="D390" s="70" t="s">
        <v>91</v>
      </c>
      <c r="E390" s="76" t="s">
        <v>92</v>
      </c>
      <c r="F390" s="71" t="s">
        <v>26</v>
      </c>
      <c r="G390" s="71" t="s">
        <v>27</v>
      </c>
      <c r="H390" s="77">
        <v>1.75</v>
      </c>
      <c r="I390" s="6">
        <f t="shared" si="64"/>
        <v>1106.331618181435</v>
      </c>
      <c r="J390" s="78" t="s">
        <v>37</v>
      </c>
      <c r="K390" s="4" t="s">
        <v>9</v>
      </c>
      <c r="L390" s="6">
        <f t="shared" si="60"/>
        <v>18254.471699993679</v>
      </c>
      <c r="M390" s="5">
        <f t="shared" si="63"/>
        <v>829.74871363607622</v>
      </c>
      <c r="N390" s="5">
        <f t="shared" si="61"/>
        <v>16.594974272721526</v>
      </c>
      <c r="O390" s="6">
        <f t="shared" si="62"/>
        <v>19067.625439357034</v>
      </c>
    </row>
    <row r="391" spans="2:15" x14ac:dyDescent="0.3">
      <c r="B391" s="126">
        <f t="shared" si="66"/>
        <v>385</v>
      </c>
      <c r="C391" s="113">
        <f t="shared" si="65"/>
        <v>45676</v>
      </c>
      <c r="D391" s="70" t="s">
        <v>15</v>
      </c>
      <c r="E391" s="76" t="s">
        <v>93</v>
      </c>
      <c r="F391" s="71" t="s">
        <v>14</v>
      </c>
      <c r="G391" s="71" t="s">
        <v>94</v>
      </c>
      <c r="H391" s="77">
        <v>1.82</v>
      </c>
      <c r="I391" s="6">
        <f t="shared" si="64"/>
        <v>1155.6136629913353</v>
      </c>
      <c r="J391" s="78" t="s">
        <v>31</v>
      </c>
      <c r="K391" s="4" t="s">
        <v>9</v>
      </c>
      <c r="L391" s="6">
        <f t="shared" si="60"/>
        <v>19067.625439357034</v>
      </c>
      <c r="M391" s="5">
        <f t="shared" si="63"/>
        <v>947.60320365289499</v>
      </c>
      <c r="N391" s="5">
        <f t="shared" si="61"/>
        <v>18.952064073057901</v>
      </c>
      <c r="O391" s="6">
        <f t="shared" si="62"/>
        <v>19996.276578936871</v>
      </c>
    </row>
    <row r="392" spans="2:15" x14ac:dyDescent="0.3">
      <c r="B392" s="126">
        <f t="shared" si="66"/>
        <v>386</v>
      </c>
      <c r="C392" s="113">
        <f t="shared" si="65"/>
        <v>45677</v>
      </c>
      <c r="D392" s="70" t="s">
        <v>10</v>
      </c>
      <c r="E392" s="76" t="s">
        <v>95</v>
      </c>
      <c r="F392" s="71" t="s">
        <v>16</v>
      </c>
      <c r="G392" s="71" t="s">
        <v>96</v>
      </c>
      <c r="H392" s="77">
        <v>1.6</v>
      </c>
      <c r="I392" s="6">
        <f t="shared" si="64"/>
        <v>1211.8955502385982</v>
      </c>
      <c r="J392" s="78" t="s">
        <v>87</v>
      </c>
      <c r="K392" s="4" t="s">
        <v>22</v>
      </c>
      <c r="L392" s="6">
        <f t="shared" si="60"/>
        <v>19996.276578936871</v>
      </c>
      <c r="M392" s="5">
        <f t="shared" si="63"/>
        <v>-1211.8955502385982</v>
      </c>
      <c r="N392" s="5">
        <f t="shared" si="61"/>
        <v>0</v>
      </c>
      <c r="O392" s="6">
        <f t="shared" si="62"/>
        <v>18784.381028698273</v>
      </c>
    </row>
    <row r="393" spans="2:15" x14ac:dyDescent="0.3">
      <c r="B393" s="126">
        <f t="shared" si="66"/>
        <v>387</v>
      </c>
      <c r="C393" s="113">
        <f t="shared" si="65"/>
        <v>45678</v>
      </c>
      <c r="D393" s="70" t="s">
        <v>10</v>
      </c>
      <c r="E393" s="76" t="s">
        <v>98</v>
      </c>
      <c r="F393" s="71" t="s">
        <v>16</v>
      </c>
      <c r="G393" s="71" t="s">
        <v>99</v>
      </c>
      <c r="H393" s="77">
        <v>1.66</v>
      </c>
      <c r="I393" s="6">
        <f t="shared" si="64"/>
        <v>1138.4473350726225</v>
      </c>
      <c r="J393" s="78" t="s">
        <v>37</v>
      </c>
      <c r="K393" s="4" t="s">
        <v>9</v>
      </c>
      <c r="L393" s="6">
        <f t="shared" ref="L393:L456" si="67">O392</f>
        <v>18784.381028698273</v>
      </c>
      <c r="M393" s="5">
        <f t="shared" ref="M393:M456" si="68">IF(K393="w",(H393-1)*I393,-I393)</f>
        <v>751.37524114793075</v>
      </c>
      <c r="N393" s="5">
        <f t="shared" ref="N393:N456" si="69">IF(K393="w",(M393/100*2),0)</f>
        <v>15.027504822958615</v>
      </c>
      <c r="O393" s="6">
        <f t="shared" ref="O393:O456" si="70">L393+M393-N393</f>
        <v>19520.728765023243</v>
      </c>
    </row>
    <row r="394" spans="2:15" x14ac:dyDescent="0.3">
      <c r="B394" s="126">
        <f t="shared" si="66"/>
        <v>388</v>
      </c>
      <c r="C394" s="113">
        <f t="shared" si="65"/>
        <v>45679</v>
      </c>
      <c r="D394" s="70" t="s">
        <v>10</v>
      </c>
      <c r="E394" s="76" t="s">
        <v>100</v>
      </c>
      <c r="F394" s="71" t="s">
        <v>16</v>
      </c>
      <c r="G394" s="71" t="s">
        <v>101</v>
      </c>
      <c r="H394" s="77">
        <v>1.65</v>
      </c>
      <c r="I394" s="6">
        <f t="shared" si="64"/>
        <v>1183.0744706074693</v>
      </c>
      <c r="J394" s="78" t="s">
        <v>29</v>
      </c>
      <c r="K394" s="4" t="s">
        <v>9</v>
      </c>
      <c r="L394" s="6">
        <f t="shared" si="67"/>
        <v>19520.728765023243</v>
      </c>
      <c r="M394" s="5">
        <f t="shared" si="68"/>
        <v>768.99840589485495</v>
      </c>
      <c r="N394" s="5">
        <f t="shared" si="69"/>
        <v>15.3799681178971</v>
      </c>
      <c r="O394" s="6">
        <f t="shared" si="70"/>
        <v>20274.3472028002</v>
      </c>
    </row>
    <row r="395" spans="2:15" x14ac:dyDescent="0.3">
      <c r="B395" s="126">
        <f t="shared" si="66"/>
        <v>389</v>
      </c>
      <c r="C395" s="113">
        <f t="shared" si="65"/>
        <v>45680</v>
      </c>
      <c r="D395" s="70" t="s">
        <v>44</v>
      </c>
      <c r="E395" s="76" t="s">
        <v>102</v>
      </c>
      <c r="F395" s="71" t="s">
        <v>16</v>
      </c>
      <c r="G395" s="71" t="s">
        <v>103</v>
      </c>
      <c r="H395" s="77">
        <v>1.75</v>
      </c>
      <c r="I395" s="6">
        <f t="shared" si="64"/>
        <v>1228.7483153212243</v>
      </c>
      <c r="J395" s="78" t="s">
        <v>104</v>
      </c>
      <c r="K395" s="4" t="s">
        <v>9</v>
      </c>
      <c r="L395" s="6">
        <f t="shared" si="67"/>
        <v>20274.3472028002</v>
      </c>
      <c r="M395" s="5">
        <f t="shared" si="68"/>
        <v>921.56123649091819</v>
      </c>
      <c r="N395" s="5">
        <f t="shared" si="69"/>
        <v>18.431224729818364</v>
      </c>
      <c r="O395" s="6">
        <f t="shared" si="70"/>
        <v>21177.477214561299</v>
      </c>
    </row>
    <row r="396" spans="2:15" x14ac:dyDescent="0.3">
      <c r="B396" s="126">
        <f t="shared" si="66"/>
        <v>390</v>
      </c>
      <c r="C396" s="113">
        <f t="shared" si="65"/>
        <v>45681</v>
      </c>
      <c r="D396" s="70" t="s">
        <v>44</v>
      </c>
      <c r="E396" s="76" t="s">
        <v>105</v>
      </c>
      <c r="F396" s="71" t="s">
        <v>40</v>
      </c>
      <c r="G396" s="71" t="s">
        <v>30</v>
      </c>
      <c r="H396" s="77">
        <v>1.58</v>
      </c>
      <c r="I396" s="6">
        <f t="shared" si="64"/>
        <v>1283.4834675491695</v>
      </c>
      <c r="J396" s="78" t="s">
        <v>48</v>
      </c>
      <c r="K396" s="4" t="s">
        <v>9</v>
      </c>
      <c r="L396" s="6">
        <f t="shared" si="67"/>
        <v>21177.477214561299</v>
      </c>
      <c r="M396" s="5">
        <f t="shared" si="68"/>
        <v>744.42041117851841</v>
      </c>
      <c r="N396" s="5">
        <f t="shared" si="69"/>
        <v>14.888408223570368</v>
      </c>
      <c r="O396" s="6">
        <f t="shared" si="70"/>
        <v>21907.009217516246</v>
      </c>
    </row>
    <row r="397" spans="2:15" x14ac:dyDescent="0.3">
      <c r="B397" s="126">
        <f t="shared" si="66"/>
        <v>391</v>
      </c>
      <c r="C397" s="113">
        <f t="shared" si="65"/>
        <v>45682</v>
      </c>
      <c r="D397" s="70" t="s">
        <v>51</v>
      </c>
      <c r="E397" s="76" t="s">
        <v>106</v>
      </c>
      <c r="F397" s="71" t="s">
        <v>16</v>
      </c>
      <c r="G397" s="71" t="s">
        <v>107</v>
      </c>
      <c r="H397" s="77">
        <v>1.7</v>
      </c>
      <c r="I397" s="6">
        <f t="shared" si="64"/>
        <v>1327.6975283343179</v>
      </c>
      <c r="J397" s="78" t="s">
        <v>87</v>
      </c>
      <c r="K397" s="4" t="s">
        <v>22</v>
      </c>
      <c r="L397" s="6">
        <f t="shared" si="67"/>
        <v>21907.009217516246</v>
      </c>
      <c r="M397" s="5">
        <f t="shared" si="68"/>
        <v>-1327.6975283343179</v>
      </c>
      <c r="N397" s="5">
        <f t="shared" si="69"/>
        <v>0</v>
      </c>
      <c r="O397" s="6">
        <f t="shared" si="70"/>
        <v>20579.31168918193</v>
      </c>
    </row>
    <row r="398" spans="2:15" x14ac:dyDescent="0.3">
      <c r="B398" s="126">
        <f t="shared" si="66"/>
        <v>392</v>
      </c>
      <c r="C398" s="113">
        <f t="shared" si="65"/>
        <v>45683</v>
      </c>
      <c r="D398" s="70" t="s">
        <v>51</v>
      </c>
      <c r="E398" s="76" t="s">
        <v>109</v>
      </c>
      <c r="F398" s="71" t="s">
        <v>108</v>
      </c>
      <c r="G398" s="71" t="s">
        <v>55</v>
      </c>
      <c r="H398" s="77">
        <v>1.5</v>
      </c>
      <c r="I398" s="6">
        <f t="shared" si="64"/>
        <v>1247.2310114655716</v>
      </c>
      <c r="J398" s="78" t="s">
        <v>29</v>
      </c>
      <c r="K398" s="4" t="s">
        <v>38</v>
      </c>
      <c r="L398" s="6">
        <f t="shared" si="67"/>
        <v>20579.31168918193</v>
      </c>
      <c r="M398" s="5">
        <v>0</v>
      </c>
      <c r="N398" s="5">
        <f t="shared" si="69"/>
        <v>0</v>
      </c>
      <c r="O398" s="6">
        <f t="shared" si="70"/>
        <v>20579.31168918193</v>
      </c>
    </row>
    <row r="399" spans="2:15" x14ac:dyDescent="0.3">
      <c r="B399" s="126">
        <f t="shared" si="66"/>
        <v>393</v>
      </c>
      <c r="C399" s="113">
        <f t="shared" si="65"/>
        <v>45684</v>
      </c>
      <c r="D399" s="70" t="s">
        <v>51</v>
      </c>
      <c r="E399" s="76" t="s">
        <v>110</v>
      </c>
      <c r="F399" s="71" t="s">
        <v>111</v>
      </c>
      <c r="G399" s="71" t="s">
        <v>30</v>
      </c>
      <c r="H399" s="77">
        <v>1.52</v>
      </c>
      <c r="I399" s="6">
        <f t="shared" si="64"/>
        <v>1247.2310114655716</v>
      </c>
      <c r="J399" s="78" t="s">
        <v>112</v>
      </c>
      <c r="K399" s="4" t="s">
        <v>9</v>
      </c>
      <c r="L399" s="6">
        <f t="shared" si="67"/>
        <v>20579.31168918193</v>
      </c>
      <c r="M399" s="5">
        <f t="shared" si="68"/>
        <v>648.56012596209723</v>
      </c>
      <c r="N399" s="5">
        <f t="shared" si="69"/>
        <v>12.971202519241945</v>
      </c>
      <c r="O399" s="6">
        <f t="shared" si="70"/>
        <v>21214.900612624784</v>
      </c>
    </row>
    <row r="400" spans="2:15" x14ac:dyDescent="0.3">
      <c r="B400" s="126">
        <f t="shared" si="66"/>
        <v>394</v>
      </c>
      <c r="C400" s="113">
        <f t="shared" si="65"/>
        <v>45685</v>
      </c>
      <c r="D400" s="70" t="s">
        <v>51</v>
      </c>
      <c r="E400" s="76" t="s">
        <v>113</v>
      </c>
      <c r="F400" s="71" t="s">
        <v>108</v>
      </c>
      <c r="G400" s="71" t="s">
        <v>114</v>
      </c>
      <c r="H400" s="77">
        <v>1.55</v>
      </c>
      <c r="I400" s="6">
        <f t="shared" si="64"/>
        <v>1285.7515522802898</v>
      </c>
      <c r="J400" s="78" t="s">
        <v>48</v>
      </c>
      <c r="K400" s="4" t="s">
        <v>38</v>
      </c>
      <c r="L400" s="6">
        <f t="shared" si="67"/>
        <v>21214.900612624784</v>
      </c>
      <c r="M400" s="5">
        <v>0</v>
      </c>
      <c r="N400" s="5">
        <f t="shared" si="69"/>
        <v>0</v>
      </c>
      <c r="O400" s="6">
        <f t="shared" si="70"/>
        <v>21214.900612624784</v>
      </c>
    </row>
    <row r="401" spans="2:15" x14ac:dyDescent="0.3">
      <c r="B401" s="126">
        <f t="shared" si="66"/>
        <v>395</v>
      </c>
      <c r="C401" s="113">
        <f t="shared" si="65"/>
        <v>45686</v>
      </c>
      <c r="D401" s="70" t="s">
        <v>46</v>
      </c>
      <c r="E401" s="76" t="s">
        <v>127</v>
      </c>
      <c r="F401" s="71" t="s">
        <v>11</v>
      </c>
      <c r="G401" s="71" t="s">
        <v>12</v>
      </c>
      <c r="H401" s="77">
        <v>2.16</v>
      </c>
      <c r="I401" s="6">
        <f t="shared" si="64"/>
        <v>1285.7515522802898</v>
      </c>
      <c r="J401" s="78" t="s">
        <v>25</v>
      </c>
      <c r="K401" s="4" t="s">
        <v>9</v>
      </c>
      <c r="L401" s="6">
        <f t="shared" si="67"/>
        <v>21214.900612624784</v>
      </c>
      <c r="M401" s="5">
        <f t="shared" si="68"/>
        <v>1491.4718006451365</v>
      </c>
      <c r="N401" s="5">
        <f t="shared" si="69"/>
        <v>29.829436012902729</v>
      </c>
      <c r="O401" s="6">
        <f t="shared" si="70"/>
        <v>22676.542977257017</v>
      </c>
    </row>
    <row r="402" spans="2:15" x14ac:dyDescent="0.3">
      <c r="B402" s="126">
        <f t="shared" si="66"/>
        <v>396</v>
      </c>
      <c r="C402" s="113">
        <f t="shared" si="65"/>
        <v>45687</v>
      </c>
      <c r="D402" s="70" t="s">
        <v>10</v>
      </c>
      <c r="E402" s="76" t="s">
        <v>115</v>
      </c>
      <c r="F402" s="71" t="s">
        <v>116</v>
      </c>
      <c r="G402" s="71" t="s">
        <v>27</v>
      </c>
      <c r="H402" s="77">
        <v>1.7</v>
      </c>
      <c r="I402" s="6">
        <f t="shared" si="64"/>
        <v>1374.3359380155769</v>
      </c>
      <c r="J402" s="78" t="s">
        <v>54</v>
      </c>
      <c r="K402" s="4" t="s">
        <v>22</v>
      </c>
      <c r="L402" s="6">
        <f t="shared" si="67"/>
        <v>22676.542977257017</v>
      </c>
      <c r="M402" s="5">
        <f t="shared" si="68"/>
        <v>-1374.3359380155769</v>
      </c>
      <c r="N402" s="5">
        <f t="shared" si="69"/>
        <v>0</v>
      </c>
      <c r="O402" s="6">
        <f t="shared" si="70"/>
        <v>21302.207039241439</v>
      </c>
    </row>
    <row r="403" spans="2:15" x14ac:dyDescent="0.3">
      <c r="B403" s="126">
        <f t="shared" si="66"/>
        <v>397</v>
      </c>
      <c r="C403" s="113">
        <f t="shared" si="65"/>
        <v>45688</v>
      </c>
      <c r="D403" s="70" t="s">
        <v>10</v>
      </c>
      <c r="E403" s="76" t="s">
        <v>117</v>
      </c>
      <c r="F403" s="71" t="s">
        <v>224</v>
      </c>
      <c r="G403" s="71" t="s">
        <v>27</v>
      </c>
      <c r="H403" s="77">
        <v>1.82</v>
      </c>
      <c r="I403" s="6">
        <f t="shared" si="64"/>
        <v>1291.0428508631176</v>
      </c>
      <c r="J403" s="78" t="s">
        <v>50</v>
      </c>
      <c r="K403" s="4" t="s">
        <v>9</v>
      </c>
      <c r="L403" s="6">
        <f t="shared" si="67"/>
        <v>21302.207039241439</v>
      </c>
      <c r="M403" s="5">
        <f t="shared" si="68"/>
        <v>1058.6551377077565</v>
      </c>
      <c r="N403" s="5">
        <f t="shared" si="69"/>
        <v>21.173102754155128</v>
      </c>
      <c r="O403" s="6">
        <f t="shared" si="70"/>
        <v>22339.689074195041</v>
      </c>
    </row>
    <row r="404" spans="2:15" x14ac:dyDescent="0.3">
      <c r="B404" s="126">
        <f t="shared" si="66"/>
        <v>398</v>
      </c>
      <c r="C404" s="117">
        <f>C403+1</f>
        <v>45689</v>
      </c>
      <c r="D404" s="70" t="s">
        <v>10</v>
      </c>
      <c r="E404" s="70" t="s">
        <v>555</v>
      </c>
      <c r="F404" s="71" t="s">
        <v>16</v>
      </c>
      <c r="G404" s="72" t="s">
        <v>576</v>
      </c>
      <c r="H404" s="73">
        <v>2.02</v>
      </c>
      <c r="I404" s="6">
        <f t="shared" si="64"/>
        <v>1353.9205499512145</v>
      </c>
      <c r="J404" s="78" t="s">
        <v>21</v>
      </c>
      <c r="K404" s="79" t="s">
        <v>9</v>
      </c>
      <c r="L404" s="6">
        <f t="shared" si="67"/>
        <v>22339.689074195041</v>
      </c>
      <c r="M404" s="5">
        <f t="shared" si="68"/>
        <v>1380.9989609502388</v>
      </c>
      <c r="N404" s="5">
        <f t="shared" si="69"/>
        <v>27.619979219004776</v>
      </c>
      <c r="O404" s="6">
        <f t="shared" si="70"/>
        <v>23693.068055926273</v>
      </c>
    </row>
    <row r="405" spans="2:15" x14ac:dyDescent="0.3">
      <c r="B405" s="126">
        <f t="shared" si="66"/>
        <v>399</v>
      </c>
      <c r="C405" s="118">
        <f t="shared" ref="C405" si="71">C404+1</f>
        <v>45690</v>
      </c>
      <c r="D405" s="70" t="s">
        <v>10</v>
      </c>
      <c r="E405" s="70" t="s">
        <v>577</v>
      </c>
      <c r="F405" s="71" t="s">
        <v>16</v>
      </c>
      <c r="G405" s="80" t="s">
        <v>578</v>
      </c>
      <c r="H405" s="73">
        <v>2.02</v>
      </c>
      <c r="I405" s="6">
        <f t="shared" si="64"/>
        <v>1435.9435185409861</v>
      </c>
      <c r="J405" s="78" t="s">
        <v>62</v>
      </c>
      <c r="K405" s="79" t="s">
        <v>22</v>
      </c>
      <c r="L405" s="6">
        <f t="shared" si="67"/>
        <v>23693.068055926273</v>
      </c>
      <c r="M405" s="5">
        <f t="shared" si="68"/>
        <v>-1435.9435185409861</v>
      </c>
      <c r="N405" s="5">
        <f t="shared" si="69"/>
        <v>0</v>
      </c>
      <c r="O405" s="6">
        <f t="shared" si="70"/>
        <v>22257.124537385287</v>
      </c>
    </row>
    <row r="406" spans="2:15" x14ac:dyDescent="0.3">
      <c r="B406" s="126">
        <f t="shared" si="66"/>
        <v>400</v>
      </c>
      <c r="C406" s="117">
        <f>C405+1</f>
        <v>45691</v>
      </c>
      <c r="D406" s="70" t="s">
        <v>10</v>
      </c>
      <c r="E406" s="70" t="s">
        <v>556</v>
      </c>
      <c r="F406" s="71" t="s">
        <v>579</v>
      </c>
      <c r="G406" s="72" t="s">
        <v>580</v>
      </c>
      <c r="H406" s="73">
        <v>2.6</v>
      </c>
      <c r="I406" s="6">
        <f t="shared" si="64"/>
        <v>1348.9166386294114</v>
      </c>
      <c r="J406" s="81" t="s">
        <v>41</v>
      </c>
      <c r="K406" s="79" t="s">
        <v>9</v>
      </c>
      <c r="L406" s="6">
        <f t="shared" si="67"/>
        <v>22257.124537385287</v>
      </c>
      <c r="M406" s="5">
        <f t="shared" si="68"/>
        <v>2158.2666218070585</v>
      </c>
      <c r="N406" s="5">
        <f t="shared" si="69"/>
        <v>43.165332436141171</v>
      </c>
      <c r="O406" s="6">
        <f t="shared" si="70"/>
        <v>24372.225826756207</v>
      </c>
    </row>
    <row r="407" spans="2:15" x14ac:dyDescent="0.3">
      <c r="B407" s="127">
        <f t="shared" si="66"/>
        <v>401</v>
      </c>
      <c r="C407" s="119">
        <f>C406+1</f>
        <v>45692</v>
      </c>
      <c r="D407" s="82" t="s">
        <v>42</v>
      </c>
      <c r="E407" s="70" t="s">
        <v>557</v>
      </c>
      <c r="F407" s="71" t="s">
        <v>14</v>
      </c>
      <c r="G407" s="72" t="s">
        <v>558</v>
      </c>
      <c r="H407" s="73">
        <v>2.78</v>
      </c>
      <c r="I407" s="6">
        <f t="shared" si="64"/>
        <v>1477.1045955609823</v>
      </c>
      <c r="J407" s="81" t="s">
        <v>41</v>
      </c>
      <c r="K407" s="79" t="s">
        <v>9</v>
      </c>
      <c r="L407" s="6">
        <f t="shared" si="67"/>
        <v>24372.225826756207</v>
      </c>
      <c r="M407" s="5">
        <f t="shared" si="68"/>
        <v>2629.2461800985479</v>
      </c>
      <c r="N407" s="5">
        <f t="shared" si="69"/>
        <v>52.584923601970956</v>
      </c>
      <c r="O407" s="6">
        <f t="shared" si="70"/>
        <v>26948.887083252783</v>
      </c>
    </row>
    <row r="408" spans="2:15" x14ac:dyDescent="0.3">
      <c r="B408" s="128"/>
      <c r="C408" s="120"/>
      <c r="D408" s="83"/>
      <c r="E408" s="70" t="s">
        <v>581</v>
      </c>
      <c r="F408" s="71" t="s">
        <v>582</v>
      </c>
      <c r="G408" s="72" t="s">
        <v>12</v>
      </c>
      <c r="H408" s="73">
        <v>2.2599999999999998</v>
      </c>
      <c r="I408" s="6">
        <f t="shared" si="64"/>
        <v>1633.2658838335019</v>
      </c>
      <c r="J408" s="81" t="s">
        <v>31</v>
      </c>
      <c r="K408" s="79" t="s">
        <v>9</v>
      </c>
      <c r="L408" s="6">
        <f t="shared" si="67"/>
        <v>26948.887083252783</v>
      </c>
      <c r="M408" s="5">
        <f t="shared" si="68"/>
        <v>2057.9150136302119</v>
      </c>
      <c r="N408" s="5">
        <f t="shared" si="69"/>
        <v>41.158300272604237</v>
      </c>
      <c r="O408" s="6">
        <f t="shared" si="70"/>
        <v>28965.643796610391</v>
      </c>
    </row>
    <row r="409" spans="2:15" x14ac:dyDescent="0.3">
      <c r="B409" s="126">
        <f>B407+1</f>
        <v>402</v>
      </c>
      <c r="C409" s="117">
        <f>C407+1</f>
        <v>45693</v>
      </c>
      <c r="D409" s="70" t="s">
        <v>42</v>
      </c>
      <c r="E409" s="70" t="s">
        <v>559</v>
      </c>
      <c r="F409" s="71" t="s">
        <v>16</v>
      </c>
      <c r="G409" s="80" t="s">
        <v>583</v>
      </c>
      <c r="H409" s="84">
        <v>2.08</v>
      </c>
      <c r="I409" s="6">
        <f t="shared" si="64"/>
        <v>1755.4935634309329</v>
      </c>
      <c r="J409" s="78" t="s">
        <v>43</v>
      </c>
      <c r="K409" s="79" t="s">
        <v>22</v>
      </c>
      <c r="L409" s="6">
        <f t="shared" si="67"/>
        <v>28965.643796610391</v>
      </c>
      <c r="M409" s="5">
        <f t="shared" si="68"/>
        <v>-1755.4935634309329</v>
      </c>
      <c r="N409" s="5">
        <f t="shared" si="69"/>
        <v>0</v>
      </c>
      <c r="O409" s="6">
        <f t="shared" si="70"/>
        <v>27210.150233179458</v>
      </c>
    </row>
    <row r="410" spans="2:15" x14ac:dyDescent="0.3">
      <c r="B410" s="126">
        <f>B409+1</f>
        <v>403</v>
      </c>
      <c r="C410" s="117">
        <f t="shared" ref="C410:C433" si="72">C409+1</f>
        <v>45694</v>
      </c>
      <c r="D410" s="70" t="s">
        <v>44</v>
      </c>
      <c r="E410" s="70" t="s">
        <v>245</v>
      </c>
      <c r="F410" s="71" t="s">
        <v>579</v>
      </c>
      <c r="G410" s="80" t="s">
        <v>584</v>
      </c>
      <c r="H410" s="84">
        <v>2.2599999999999998</v>
      </c>
      <c r="I410" s="6">
        <f t="shared" si="64"/>
        <v>1649.1000141320883</v>
      </c>
      <c r="J410" s="78" t="s">
        <v>121</v>
      </c>
      <c r="K410" s="79" t="s">
        <v>22</v>
      </c>
      <c r="L410" s="6">
        <f t="shared" si="67"/>
        <v>27210.150233179458</v>
      </c>
      <c r="M410" s="5">
        <f t="shared" si="68"/>
        <v>-1649.1000141320883</v>
      </c>
      <c r="N410" s="5">
        <f t="shared" si="69"/>
        <v>0</v>
      </c>
      <c r="O410" s="6">
        <f t="shared" si="70"/>
        <v>25561.050219047371</v>
      </c>
    </row>
    <row r="411" spans="2:15" x14ac:dyDescent="0.3">
      <c r="B411" s="126">
        <f t="shared" ref="B411:B425" si="73">B410+1</f>
        <v>404</v>
      </c>
      <c r="C411" s="117">
        <f t="shared" si="72"/>
        <v>45695</v>
      </c>
      <c r="D411" s="70" t="s">
        <v>51</v>
      </c>
      <c r="E411" s="70" t="s">
        <v>560</v>
      </c>
      <c r="F411" s="71" t="s">
        <v>585</v>
      </c>
      <c r="G411" s="72" t="s">
        <v>586</v>
      </c>
      <c r="H411" s="73">
        <v>1.9</v>
      </c>
      <c r="I411" s="6">
        <f t="shared" si="64"/>
        <v>1549.1545587301437</v>
      </c>
      <c r="J411" s="85" t="s">
        <v>41</v>
      </c>
      <c r="K411" s="86" t="s">
        <v>9</v>
      </c>
      <c r="L411" s="6">
        <f t="shared" si="67"/>
        <v>25561.050219047371</v>
      </c>
      <c r="M411" s="5">
        <f t="shared" si="68"/>
        <v>1394.2391028571292</v>
      </c>
      <c r="N411" s="5">
        <f t="shared" si="69"/>
        <v>27.884782057142584</v>
      </c>
      <c r="O411" s="6">
        <f t="shared" si="70"/>
        <v>26927.404539847357</v>
      </c>
    </row>
    <row r="412" spans="2:15" x14ac:dyDescent="0.3">
      <c r="B412" s="126">
        <f t="shared" si="73"/>
        <v>405</v>
      </c>
      <c r="C412" s="117">
        <f t="shared" si="72"/>
        <v>45696</v>
      </c>
      <c r="D412" s="70" t="s">
        <v>51</v>
      </c>
      <c r="E412" s="70" t="s">
        <v>562</v>
      </c>
      <c r="F412" s="71" t="s">
        <v>26</v>
      </c>
      <c r="G412" s="72" t="s">
        <v>27</v>
      </c>
      <c r="H412" s="73">
        <v>1.94</v>
      </c>
      <c r="I412" s="6">
        <f t="shared" si="64"/>
        <v>1631.9639115059003</v>
      </c>
      <c r="J412" s="78" t="s">
        <v>43</v>
      </c>
      <c r="K412" s="79" t="s">
        <v>22</v>
      </c>
      <c r="L412" s="6">
        <f t="shared" si="67"/>
        <v>26927.404539847357</v>
      </c>
      <c r="M412" s="5">
        <f t="shared" si="68"/>
        <v>-1631.9639115059003</v>
      </c>
      <c r="N412" s="5">
        <f t="shared" si="69"/>
        <v>0</v>
      </c>
      <c r="O412" s="6">
        <f t="shared" si="70"/>
        <v>25295.440628341457</v>
      </c>
    </row>
    <row r="413" spans="2:15" x14ac:dyDescent="0.3">
      <c r="B413" s="126">
        <f t="shared" si="73"/>
        <v>406</v>
      </c>
      <c r="C413" s="118">
        <f t="shared" si="72"/>
        <v>45697</v>
      </c>
      <c r="D413" s="70" t="s">
        <v>51</v>
      </c>
      <c r="E413" s="70" t="s">
        <v>563</v>
      </c>
      <c r="F413" s="71" t="s">
        <v>587</v>
      </c>
      <c r="G413" s="80" t="s">
        <v>588</v>
      </c>
      <c r="H413" s="73">
        <v>2.44</v>
      </c>
      <c r="I413" s="6">
        <f t="shared" si="64"/>
        <v>1533.0570077782702</v>
      </c>
      <c r="J413" s="81" t="s">
        <v>41</v>
      </c>
      <c r="K413" s="79" t="s">
        <v>9</v>
      </c>
      <c r="L413" s="6">
        <f t="shared" si="67"/>
        <v>25295.440628341457</v>
      </c>
      <c r="M413" s="5">
        <f t="shared" si="68"/>
        <v>2207.6020912007089</v>
      </c>
      <c r="N413" s="5">
        <f t="shared" si="69"/>
        <v>44.152041824014177</v>
      </c>
      <c r="O413" s="6">
        <f t="shared" si="70"/>
        <v>27458.890677718151</v>
      </c>
    </row>
    <row r="414" spans="2:15" x14ac:dyDescent="0.3">
      <c r="B414" s="126">
        <f t="shared" si="73"/>
        <v>407</v>
      </c>
      <c r="C414" s="118">
        <f t="shared" si="72"/>
        <v>45698</v>
      </c>
      <c r="D414" s="70" t="s">
        <v>46</v>
      </c>
      <c r="E414" s="70" t="s">
        <v>589</v>
      </c>
      <c r="F414" s="71" t="s">
        <v>579</v>
      </c>
      <c r="G414" s="72" t="s">
        <v>590</v>
      </c>
      <c r="H414" s="73">
        <v>3.3</v>
      </c>
      <c r="I414" s="6">
        <f t="shared" si="64"/>
        <v>1664.1751925889789</v>
      </c>
      <c r="J414" s="81" t="s">
        <v>41</v>
      </c>
      <c r="K414" s="79" t="s">
        <v>9</v>
      </c>
      <c r="L414" s="6">
        <f t="shared" si="67"/>
        <v>27458.890677718151</v>
      </c>
      <c r="M414" s="5">
        <f t="shared" si="68"/>
        <v>3827.6029429546511</v>
      </c>
      <c r="N414" s="5">
        <f t="shared" si="69"/>
        <v>76.552058859093023</v>
      </c>
      <c r="O414" s="6">
        <f t="shared" si="70"/>
        <v>31209.94156181371</v>
      </c>
    </row>
    <row r="415" spans="2:15" x14ac:dyDescent="0.3">
      <c r="B415" s="126">
        <f t="shared" si="73"/>
        <v>408</v>
      </c>
      <c r="C415" s="118">
        <f t="shared" si="72"/>
        <v>45699</v>
      </c>
      <c r="D415" s="87" t="s">
        <v>17</v>
      </c>
      <c r="E415" s="70" t="s">
        <v>591</v>
      </c>
      <c r="F415" s="71" t="s">
        <v>579</v>
      </c>
      <c r="G415" s="72" t="s">
        <v>592</v>
      </c>
      <c r="H415" s="73">
        <v>2.94</v>
      </c>
      <c r="I415" s="6">
        <f t="shared" si="64"/>
        <v>1891.5116098068916</v>
      </c>
      <c r="J415" s="78" t="s">
        <v>45</v>
      </c>
      <c r="K415" s="79" t="s">
        <v>22</v>
      </c>
      <c r="L415" s="6">
        <f t="shared" si="67"/>
        <v>31209.94156181371</v>
      </c>
      <c r="M415" s="5">
        <f t="shared" si="68"/>
        <v>-1891.5116098068916</v>
      </c>
      <c r="N415" s="5">
        <f t="shared" si="69"/>
        <v>0</v>
      </c>
      <c r="O415" s="6">
        <f t="shared" si="70"/>
        <v>29318.42995200682</v>
      </c>
    </row>
    <row r="416" spans="2:15" x14ac:dyDescent="0.3">
      <c r="B416" s="126">
        <f t="shared" si="73"/>
        <v>409</v>
      </c>
      <c r="C416" s="118">
        <f t="shared" si="72"/>
        <v>45700</v>
      </c>
      <c r="D416" s="70" t="s">
        <v>10</v>
      </c>
      <c r="E416" s="70" t="s">
        <v>593</v>
      </c>
      <c r="F416" s="71" t="s">
        <v>16</v>
      </c>
      <c r="G416" s="80" t="s">
        <v>387</v>
      </c>
      <c r="H416" s="84">
        <v>2.41</v>
      </c>
      <c r="I416" s="6">
        <f t="shared" si="64"/>
        <v>1776.8745425458678</v>
      </c>
      <c r="J416" s="78" t="s">
        <v>37</v>
      </c>
      <c r="K416" s="79" t="s">
        <v>22</v>
      </c>
      <c r="L416" s="6">
        <f t="shared" si="67"/>
        <v>29318.42995200682</v>
      </c>
      <c r="M416" s="5">
        <f t="shared" si="68"/>
        <v>-1776.8745425458678</v>
      </c>
      <c r="N416" s="5">
        <f t="shared" si="69"/>
        <v>0</v>
      </c>
      <c r="O416" s="6">
        <f t="shared" si="70"/>
        <v>27541.555409460951</v>
      </c>
    </row>
    <row r="417" spans="2:15" x14ac:dyDescent="0.3">
      <c r="B417" s="126">
        <f t="shared" si="73"/>
        <v>410</v>
      </c>
      <c r="C417" s="118">
        <f t="shared" si="72"/>
        <v>45701</v>
      </c>
      <c r="D417" s="70" t="s">
        <v>23</v>
      </c>
      <c r="E417" s="70" t="s">
        <v>594</v>
      </c>
      <c r="F417" s="71" t="s">
        <v>11</v>
      </c>
      <c r="G417" s="80" t="s">
        <v>12</v>
      </c>
      <c r="H417" s="84">
        <v>1.9</v>
      </c>
      <c r="I417" s="6">
        <f t="shared" si="64"/>
        <v>1669.1851763309667</v>
      </c>
      <c r="J417" s="78" t="s">
        <v>48</v>
      </c>
      <c r="K417" s="79" t="s">
        <v>9</v>
      </c>
      <c r="L417" s="6">
        <f t="shared" si="67"/>
        <v>27541.555409460951</v>
      </c>
      <c r="M417" s="5">
        <f t="shared" si="68"/>
        <v>1502.2666586978698</v>
      </c>
      <c r="N417" s="5">
        <f t="shared" si="69"/>
        <v>30.045333173957395</v>
      </c>
      <c r="O417" s="6">
        <f t="shared" si="70"/>
        <v>29013.776734984862</v>
      </c>
    </row>
    <row r="418" spans="2:15" x14ac:dyDescent="0.3">
      <c r="B418" s="126">
        <f t="shared" si="73"/>
        <v>411</v>
      </c>
      <c r="C418" s="118">
        <f t="shared" si="72"/>
        <v>45702</v>
      </c>
      <c r="D418" s="70" t="s">
        <v>10</v>
      </c>
      <c r="E418" s="70" t="s">
        <v>564</v>
      </c>
      <c r="F418" s="71" t="s">
        <v>14</v>
      </c>
      <c r="G418" s="72" t="s">
        <v>55</v>
      </c>
      <c r="H418" s="73">
        <v>2.4</v>
      </c>
      <c r="I418" s="6">
        <f t="shared" si="64"/>
        <v>1758.4107112112038</v>
      </c>
      <c r="J418" s="88" t="s">
        <v>28</v>
      </c>
      <c r="K418" s="86" t="s">
        <v>22</v>
      </c>
      <c r="L418" s="6">
        <f t="shared" si="67"/>
        <v>29013.776734984862</v>
      </c>
      <c r="M418" s="5">
        <f t="shared" si="68"/>
        <v>-1758.4107112112038</v>
      </c>
      <c r="N418" s="5">
        <f t="shared" si="69"/>
        <v>0</v>
      </c>
      <c r="O418" s="6">
        <f t="shared" si="70"/>
        <v>27255.366023773659</v>
      </c>
    </row>
    <row r="419" spans="2:15" x14ac:dyDescent="0.3">
      <c r="B419" s="126">
        <f t="shared" si="73"/>
        <v>412</v>
      </c>
      <c r="C419" s="118">
        <f t="shared" si="72"/>
        <v>45703</v>
      </c>
      <c r="D419" s="70" t="s">
        <v>10</v>
      </c>
      <c r="E419" s="70" t="s">
        <v>72</v>
      </c>
      <c r="F419" s="71" t="s">
        <v>595</v>
      </c>
      <c r="G419" s="72" t="s">
        <v>596</v>
      </c>
      <c r="H419" s="73">
        <v>3.9</v>
      </c>
      <c r="I419" s="6">
        <f t="shared" si="64"/>
        <v>1651.8403650771913</v>
      </c>
      <c r="J419" s="78" t="s">
        <v>25</v>
      </c>
      <c r="K419" s="79" t="s">
        <v>22</v>
      </c>
      <c r="L419" s="6">
        <f t="shared" si="67"/>
        <v>27255.366023773659</v>
      </c>
      <c r="M419" s="5">
        <f t="shared" si="68"/>
        <v>-1651.8403650771913</v>
      </c>
      <c r="N419" s="5">
        <f t="shared" si="69"/>
        <v>0</v>
      </c>
      <c r="O419" s="6">
        <f t="shared" si="70"/>
        <v>25603.525658696468</v>
      </c>
    </row>
    <row r="420" spans="2:15" x14ac:dyDescent="0.3">
      <c r="B420" s="126">
        <f t="shared" si="73"/>
        <v>413</v>
      </c>
      <c r="C420" s="118">
        <f t="shared" si="72"/>
        <v>45704</v>
      </c>
      <c r="D420" s="70" t="s">
        <v>10</v>
      </c>
      <c r="E420" s="70" t="s">
        <v>565</v>
      </c>
      <c r="F420" s="71" t="s">
        <v>14</v>
      </c>
      <c r="G420" s="80" t="s">
        <v>391</v>
      </c>
      <c r="H420" s="73">
        <v>2.3199999999999998</v>
      </c>
      <c r="I420" s="6">
        <f t="shared" si="64"/>
        <v>1551.7288277997859</v>
      </c>
      <c r="J420" s="78" t="s">
        <v>31</v>
      </c>
      <c r="K420" s="79" t="s">
        <v>9</v>
      </c>
      <c r="L420" s="6">
        <f t="shared" si="67"/>
        <v>25603.525658696468</v>
      </c>
      <c r="M420" s="5">
        <f t="shared" si="68"/>
        <v>2048.2820526957171</v>
      </c>
      <c r="N420" s="5">
        <f t="shared" si="69"/>
        <v>40.965641053914339</v>
      </c>
      <c r="O420" s="6">
        <f t="shared" si="70"/>
        <v>27610.842070338273</v>
      </c>
    </row>
    <row r="421" spans="2:15" x14ac:dyDescent="0.3">
      <c r="B421" s="126">
        <f t="shared" si="73"/>
        <v>414</v>
      </c>
      <c r="C421" s="118">
        <f t="shared" si="72"/>
        <v>45705</v>
      </c>
      <c r="D421" s="70" t="s">
        <v>46</v>
      </c>
      <c r="E421" s="70" t="s">
        <v>566</v>
      </c>
      <c r="F421" s="71" t="s">
        <v>14</v>
      </c>
      <c r="G421" s="72" t="s">
        <v>597</v>
      </c>
      <c r="H421" s="73">
        <v>1.9</v>
      </c>
      <c r="I421" s="6">
        <f t="shared" si="64"/>
        <v>1673.3843678992891</v>
      </c>
      <c r="J421" s="81" t="s">
        <v>21</v>
      </c>
      <c r="K421" s="79" t="s">
        <v>9</v>
      </c>
      <c r="L421" s="6">
        <f t="shared" si="67"/>
        <v>27610.842070338273</v>
      </c>
      <c r="M421" s="5">
        <f t="shared" si="68"/>
        <v>1506.04593110936</v>
      </c>
      <c r="N421" s="5">
        <f t="shared" si="69"/>
        <v>30.120918622187201</v>
      </c>
      <c r="O421" s="6">
        <f t="shared" si="70"/>
        <v>29086.767082825445</v>
      </c>
    </row>
    <row r="422" spans="2:15" x14ac:dyDescent="0.3">
      <c r="B422" s="126">
        <f t="shared" si="73"/>
        <v>415</v>
      </c>
      <c r="C422" s="118">
        <f t="shared" si="72"/>
        <v>45706</v>
      </c>
      <c r="D422" s="87" t="s">
        <v>17</v>
      </c>
      <c r="E422" s="70" t="s">
        <v>567</v>
      </c>
      <c r="F422" s="71" t="s">
        <v>595</v>
      </c>
      <c r="G422" s="72" t="s">
        <v>598</v>
      </c>
      <c r="H422" s="73">
        <v>1.95</v>
      </c>
      <c r="I422" s="6">
        <f t="shared" si="64"/>
        <v>1762.8343686560875</v>
      </c>
      <c r="J422" s="78" t="s">
        <v>48</v>
      </c>
      <c r="K422" s="79" t="s">
        <v>22</v>
      </c>
      <c r="L422" s="6">
        <f t="shared" si="67"/>
        <v>29086.767082825445</v>
      </c>
      <c r="M422" s="5">
        <f t="shared" si="68"/>
        <v>-1762.8343686560875</v>
      </c>
      <c r="N422" s="5">
        <f t="shared" si="69"/>
        <v>0</v>
      </c>
      <c r="O422" s="6">
        <f t="shared" si="70"/>
        <v>27323.932714169357</v>
      </c>
    </row>
    <row r="423" spans="2:15" x14ac:dyDescent="0.3">
      <c r="B423" s="126">
        <f t="shared" si="73"/>
        <v>416</v>
      </c>
      <c r="C423" s="118">
        <f t="shared" si="72"/>
        <v>45707</v>
      </c>
      <c r="D423" s="70" t="s">
        <v>10</v>
      </c>
      <c r="E423" s="70" t="s">
        <v>254</v>
      </c>
      <c r="F423" s="71" t="s">
        <v>14</v>
      </c>
      <c r="G423" s="80" t="s">
        <v>156</v>
      </c>
      <c r="H423" s="84">
        <v>1.9</v>
      </c>
      <c r="I423" s="6">
        <f t="shared" si="64"/>
        <v>1655.9959220708702</v>
      </c>
      <c r="J423" s="78" t="s">
        <v>37</v>
      </c>
      <c r="K423" s="79" t="s">
        <v>22</v>
      </c>
      <c r="L423" s="6">
        <f t="shared" si="67"/>
        <v>27323.932714169357</v>
      </c>
      <c r="M423" s="5">
        <f t="shared" si="68"/>
        <v>-1655.9959220708702</v>
      </c>
      <c r="N423" s="5">
        <f t="shared" si="69"/>
        <v>0</v>
      </c>
      <c r="O423" s="6">
        <f t="shared" si="70"/>
        <v>25667.936792098488</v>
      </c>
    </row>
    <row r="424" spans="2:15" x14ac:dyDescent="0.3">
      <c r="B424" s="126">
        <f t="shared" si="73"/>
        <v>417</v>
      </c>
      <c r="C424" s="118">
        <f t="shared" si="72"/>
        <v>45708</v>
      </c>
      <c r="D424" s="70" t="s">
        <v>23</v>
      </c>
      <c r="E424" s="70" t="s">
        <v>568</v>
      </c>
      <c r="F424" s="71" t="s">
        <v>14</v>
      </c>
      <c r="G424" s="80" t="s">
        <v>599</v>
      </c>
      <c r="H424" s="84">
        <v>2.1800000000000002</v>
      </c>
      <c r="I424" s="6">
        <f t="shared" si="64"/>
        <v>1555.6325328544538</v>
      </c>
      <c r="J424" s="78" t="s">
        <v>43</v>
      </c>
      <c r="K424" s="79" t="s">
        <v>22</v>
      </c>
      <c r="L424" s="6">
        <f t="shared" si="67"/>
        <v>25667.936792098488</v>
      </c>
      <c r="M424" s="5">
        <f t="shared" si="68"/>
        <v>-1555.6325328544538</v>
      </c>
      <c r="N424" s="5">
        <f t="shared" si="69"/>
        <v>0</v>
      </c>
      <c r="O424" s="6">
        <f t="shared" si="70"/>
        <v>24112.304259244032</v>
      </c>
    </row>
    <row r="425" spans="2:15" x14ac:dyDescent="0.3">
      <c r="B425" s="126">
        <f t="shared" si="73"/>
        <v>418</v>
      </c>
      <c r="C425" s="118">
        <f t="shared" si="72"/>
        <v>45709</v>
      </c>
      <c r="D425" s="70" t="s">
        <v>10</v>
      </c>
      <c r="E425" s="70" t="s">
        <v>569</v>
      </c>
      <c r="F425" s="71" t="s">
        <v>595</v>
      </c>
      <c r="G425" s="72" t="s">
        <v>600</v>
      </c>
      <c r="H425" s="73">
        <v>2.84</v>
      </c>
      <c r="I425" s="6">
        <f t="shared" si="64"/>
        <v>1461.3517732875171</v>
      </c>
      <c r="J425" s="88" t="s">
        <v>230</v>
      </c>
      <c r="K425" s="86" t="s">
        <v>9</v>
      </c>
      <c r="L425" s="6">
        <f t="shared" si="67"/>
        <v>24112.304259244032</v>
      </c>
      <c r="M425" s="5">
        <f t="shared" si="68"/>
        <v>2688.8872628490312</v>
      </c>
      <c r="N425" s="5">
        <f t="shared" si="69"/>
        <v>53.777745256980623</v>
      </c>
      <c r="O425" s="6">
        <f t="shared" si="70"/>
        <v>26747.413776836085</v>
      </c>
    </row>
    <row r="426" spans="2:15" x14ac:dyDescent="0.3">
      <c r="B426" s="129">
        <f>B425+1</f>
        <v>419</v>
      </c>
      <c r="C426" s="119">
        <f t="shared" si="72"/>
        <v>45710</v>
      </c>
      <c r="D426" s="82" t="s">
        <v>10</v>
      </c>
      <c r="E426" s="70" t="s">
        <v>601</v>
      </c>
      <c r="F426" s="71" t="s">
        <v>14</v>
      </c>
      <c r="G426" s="72" t="s">
        <v>391</v>
      </c>
      <c r="H426" s="73">
        <v>2</v>
      </c>
      <c r="I426" s="6">
        <f t="shared" si="64"/>
        <v>1621.0553804143083</v>
      </c>
      <c r="J426" s="78" t="s">
        <v>47</v>
      </c>
      <c r="K426" s="79" t="s">
        <v>9</v>
      </c>
      <c r="L426" s="6">
        <f t="shared" si="67"/>
        <v>26747.413776836085</v>
      </c>
      <c r="M426" s="5">
        <f t="shared" si="68"/>
        <v>1621.0553804143083</v>
      </c>
      <c r="N426" s="5">
        <f t="shared" si="69"/>
        <v>32.421107608286164</v>
      </c>
      <c r="O426" s="6">
        <f t="shared" si="70"/>
        <v>28336.048049642108</v>
      </c>
    </row>
    <row r="427" spans="2:15" x14ac:dyDescent="0.3">
      <c r="B427" s="128"/>
      <c r="C427" s="120"/>
      <c r="D427" s="83"/>
      <c r="E427" s="70" t="s">
        <v>128</v>
      </c>
      <c r="F427" s="71" t="s">
        <v>14</v>
      </c>
      <c r="G427" s="72" t="s">
        <v>162</v>
      </c>
      <c r="H427" s="73">
        <v>2.74</v>
      </c>
      <c r="I427" s="6">
        <f t="shared" si="64"/>
        <v>1717.3362454328551</v>
      </c>
      <c r="J427" s="81" t="s">
        <v>41</v>
      </c>
      <c r="K427" s="79" t="s">
        <v>9</v>
      </c>
      <c r="L427" s="6">
        <f t="shared" si="67"/>
        <v>28336.048049642108</v>
      </c>
      <c r="M427" s="5">
        <f t="shared" si="68"/>
        <v>2988.1650670531681</v>
      </c>
      <c r="N427" s="5">
        <f t="shared" si="69"/>
        <v>59.763301341063361</v>
      </c>
      <c r="O427" s="6">
        <f t="shared" si="70"/>
        <v>31264.449815354212</v>
      </c>
    </row>
    <row r="428" spans="2:15" x14ac:dyDescent="0.3">
      <c r="B428" s="126">
        <f>B426+1</f>
        <v>420</v>
      </c>
      <c r="C428" s="118">
        <f>C426+1</f>
        <v>45711</v>
      </c>
      <c r="D428" s="70" t="s">
        <v>10</v>
      </c>
      <c r="E428" s="70" t="s">
        <v>570</v>
      </c>
      <c r="F428" s="71" t="s">
        <v>16</v>
      </c>
      <c r="G428" s="80" t="s">
        <v>602</v>
      </c>
      <c r="H428" s="73">
        <v>2</v>
      </c>
      <c r="I428" s="6">
        <f t="shared" ref="I428:I491" si="74">L428/16.5</f>
        <v>1894.8151403244976</v>
      </c>
      <c r="J428" s="78" t="s">
        <v>56</v>
      </c>
      <c r="K428" s="79" t="s">
        <v>22</v>
      </c>
      <c r="L428" s="6">
        <f t="shared" si="67"/>
        <v>31264.449815354212</v>
      </c>
      <c r="M428" s="5">
        <f t="shared" si="68"/>
        <v>-1894.8151403244976</v>
      </c>
      <c r="N428" s="5">
        <f t="shared" si="69"/>
        <v>0</v>
      </c>
      <c r="O428" s="6">
        <f t="shared" si="70"/>
        <v>29369.634675029713</v>
      </c>
    </row>
    <row r="429" spans="2:15" x14ac:dyDescent="0.3">
      <c r="B429" s="126">
        <f>B428+1</f>
        <v>421</v>
      </c>
      <c r="C429" s="118">
        <f t="shared" si="72"/>
        <v>45712</v>
      </c>
      <c r="D429" s="70" t="s">
        <v>46</v>
      </c>
      <c r="E429" s="70" t="s">
        <v>571</v>
      </c>
      <c r="F429" s="71" t="s">
        <v>16</v>
      </c>
      <c r="G429" s="72" t="s">
        <v>603</v>
      </c>
      <c r="H429" s="73">
        <v>1.94</v>
      </c>
      <c r="I429" s="6">
        <f t="shared" si="74"/>
        <v>1779.9778590927099</v>
      </c>
      <c r="J429" s="78" t="s">
        <v>121</v>
      </c>
      <c r="K429" s="79" t="s">
        <v>9</v>
      </c>
      <c r="L429" s="6">
        <f t="shared" si="67"/>
        <v>29369.634675029713</v>
      </c>
      <c r="M429" s="5">
        <f t="shared" si="68"/>
        <v>1673.1791875471472</v>
      </c>
      <c r="N429" s="5">
        <f t="shared" si="69"/>
        <v>33.463583750942945</v>
      </c>
      <c r="O429" s="6">
        <f t="shared" si="70"/>
        <v>31009.350278825917</v>
      </c>
    </row>
    <row r="430" spans="2:15" x14ac:dyDescent="0.3">
      <c r="B430" s="126">
        <f t="shared" ref="B430:B432" si="75">B429+1</f>
        <v>422</v>
      </c>
      <c r="C430" s="118">
        <f t="shared" si="72"/>
        <v>45713</v>
      </c>
      <c r="D430" s="87" t="s">
        <v>10</v>
      </c>
      <c r="E430" s="70" t="s">
        <v>604</v>
      </c>
      <c r="F430" s="71" t="s">
        <v>26</v>
      </c>
      <c r="G430" s="72" t="s">
        <v>27</v>
      </c>
      <c r="H430" s="73">
        <v>2.12</v>
      </c>
      <c r="I430" s="6">
        <f t="shared" si="74"/>
        <v>1879.3545623530858</v>
      </c>
      <c r="J430" s="81" t="s">
        <v>25</v>
      </c>
      <c r="K430" s="79" t="s">
        <v>9</v>
      </c>
      <c r="L430" s="6">
        <f t="shared" si="67"/>
        <v>31009.350278825917</v>
      </c>
      <c r="M430" s="5">
        <f t="shared" si="68"/>
        <v>2104.8771098354564</v>
      </c>
      <c r="N430" s="5">
        <f t="shared" si="69"/>
        <v>42.097542196709128</v>
      </c>
      <c r="O430" s="6">
        <f t="shared" si="70"/>
        <v>33072.129846464668</v>
      </c>
    </row>
    <row r="431" spans="2:15" x14ac:dyDescent="0.3">
      <c r="B431" s="126">
        <f t="shared" si="75"/>
        <v>423</v>
      </c>
      <c r="C431" s="118">
        <f t="shared" si="72"/>
        <v>45714</v>
      </c>
      <c r="D431" s="70" t="s">
        <v>10</v>
      </c>
      <c r="E431" s="70" t="s">
        <v>255</v>
      </c>
      <c r="F431" s="71" t="s">
        <v>18</v>
      </c>
      <c r="G431" s="80" t="s">
        <v>19</v>
      </c>
      <c r="H431" s="84">
        <v>1.9</v>
      </c>
      <c r="I431" s="6">
        <f t="shared" si="74"/>
        <v>2004.3715058463436</v>
      </c>
      <c r="J431" s="78" t="s">
        <v>36</v>
      </c>
      <c r="K431" s="79" t="s">
        <v>22</v>
      </c>
      <c r="L431" s="6">
        <f t="shared" si="67"/>
        <v>33072.129846464668</v>
      </c>
      <c r="M431" s="5">
        <f t="shared" si="68"/>
        <v>-2004.3715058463436</v>
      </c>
      <c r="N431" s="5">
        <f t="shared" si="69"/>
        <v>0</v>
      </c>
      <c r="O431" s="6">
        <f t="shared" si="70"/>
        <v>31067.758340618326</v>
      </c>
    </row>
    <row r="432" spans="2:15" x14ac:dyDescent="0.3">
      <c r="B432" s="126">
        <f t="shared" si="75"/>
        <v>424</v>
      </c>
      <c r="C432" s="118">
        <f t="shared" si="72"/>
        <v>45715</v>
      </c>
      <c r="D432" s="70" t="s">
        <v>10</v>
      </c>
      <c r="E432" s="70" t="s">
        <v>574</v>
      </c>
      <c r="F432" s="71" t="s">
        <v>587</v>
      </c>
      <c r="G432" s="80" t="s">
        <v>605</v>
      </c>
      <c r="H432" s="84">
        <v>2.7</v>
      </c>
      <c r="I432" s="6">
        <f t="shared" si="74"/>
        <v>1882.894444885959</v>
      </c>
      <c r="J432" s="78" t="s">
        <v>21</v>
      </c>
      <c r="K432" s="79" t="s">
        <v>22</v>
      </c>
      <c r="L432" s="6">
        <f t="shared" si="67"/>
        <v>31067.758340618326</v>
      </c>
      <c r="M432" s="5">
        <f t="shared" si="68"/>
        <v>-1882.894444885959</v>
      </c>
      <c r="N432" s="5">
        <f t="shared" si="69"/>
        <v>0</v>
      </c>
      <c r="O432" s="6">
        <f t="shared" si="70"/>
        <v>29184.863895732367</v>
      </c>
    </row>
    <row r="433" spans="2:15" x14ac:dyDescent="0.3">
      <c r="B433" s="130">
        <f>B432+1</f>
        <v>425</v>
      </c>
      <c r="C433" s="121">
        <f t="shared" si="72"/>
        <v>45716</v>
      </c>
      <c r="D433" s="82" t="s">
        <v>46</v>
      </c>
      <c r="E433" s="82" t="s">
        <v>606</v>
      </c>
      <c r="F433" s="71" t="s">
        <v>14</v>
      </c>
      <c r="G433" s="72" t="s">
        <v>545</v>
      </c>
      <c r="H433" s="73">
        <v>1.82</v>
      </c>
      <c r="I433" s="6">
        <f t="shared" si="74"/>
        <v>1768.7796300443858</v>
      </c>
      <c r="J433" s="89" t="s">
        <v>31</v>
      </c>
      <c r="K433" s="86" t="s">
        <v>9</v>
      </c>
      <c r="L433" s="6">
        <f t="shared" si="67"/>
        <v>29184.863895732367</v>
      </c>
      <c r="M433" s="5">
        <f t="shared" si="68"/>
        <v>1450.3992966363965</v>
      </c>
      <c r="N433" s="5">
        <f t="shared" si="69"/>
        <v>29.00798593272793</v>
      </c>
      <c r="O433" s="6">
        <f t="shared" si="70"/>
        <v>30606.255206436035</v>
      </c>
    </row>
    <row r="434" spans="2:15" x14ac:dyDescent="0.3">
      <c r="B434" s="131"/>
      <c r="C434" s="122"/>
      <c r="D434" s="83"/>
      <c r="E434" s="83"/>
      <c r="F434" s="71" t="s">
        <v>587</v>
      </c>
      <c r="G434" s="72" t="s">
        <v>607</v>
      </c>
      <c r="H434" s="73">
        <v>3.75</v>
      </c>
      <c r="I434" s="6">
        <f t="shared" si="74"/>
        <v>1854.9245579658202</v>
      </c>
      <c r="J434" s="90"/>
      <c r="K434" s="86" t="s">
        <v>9</v>
      </c>
      <c r="L434" s="6">
        <f t="shared" si="67"/>
        <v>30606.255206436035</v>
      </c>
      <c r="M434" s="5">
        <f t="shared" si="68"/>
        <v>5101.0425344060059</v>
      </c>
      <c r="N434" s="5">
        <f t="shared" si="69"/>
        <v>102.02085068812012</v>
      </c>
      <c r="O434" s="6">
        <f t="shared" si="70"/>
        <v>35605.276890153924</v>
      </c>
    </row>
    <row r="435" spans="2:15" x14ac:dyDescent="0.3">
      <c r="B435" s="126">
        <f>B433+1</f>
        <v>426</v>
      </c>
      <c r="C435" s="113">
        <f>C433+1</f>
        <v>45717</v>
      </c>
      <c r="D435" s="70" t="s">
        <v>46</v>
      </c>
      <c r="E435" s="76" t="s">
        <v>160</v>
      </c>
      <c r="F435" s="71" t="s">
        <v>26</v>
      </c>
      <c r="G435" s="71" t="s">
        <v>30</v>
      </c>
      <c r="H435" s="77">
        <v>1.81</v>
      </c>
      <c r="I435" s="6">
        <f t="shared" si="74"/>
        <v>2157.8955691002379</v>
      </c>
      <c r="J435" s="78" t="s">
        <v>36</v>
      </c>
      <c r="K435" s="4" t="s">
        <v>9</v>
      </c>
      <c r="L435" s="6">
        <f t="shared" si="67"/>
        <v>35605.276890153924</v>
      </c>
      <c r="M435" s="5">
        <f t="shared" si="68"/>
        <v>1747.8954109711929</v>
      </c>
      <c r="N435" s="5">
        <f t="shared" si="69"/>
        <v>34.957908219423857</v>
      </c>
      <c r="O435" s="6">
        <f t="shared" si="70"/>
        <v>37318.214392905691</v>
      </c>
    </row>
    <row r="436" spans="2:15" x14ac:dyDescent="0.3">
      <c r="B436" s="126">
        <f>B435+1</f>
        <v>427</v>
      </c>
      <c r="C436" s="113">
        <f t="shared" ref="C436:C465" si="76">C435+1</f>
        <v>45718</v>
      </c>
      <c r="D436" s="70" t="s">
        <v>10</v>
      </c>
      <c r="E436" s="76" t="s">
        <v>161</v>
      </c>
      <c r="F436" s="71" t="s">
        <v>14</v>
      </c>
      <c r="G436" s="71" t="s">
        <v>162</v>
      </c>
      <c r="H436" s="77">
        <v>1.75</v>
      </c>
      <c r="I436" s="6">
        <f t="shared" si="74"/>
        <v>2261.7099632064055</v>
      </c>
      <c r="J436" s="78" t="s">
        <v>20</v>
      </c>
      <c r="K436" s="4" t="s">
        <v>9</v>
      </c>
      <c r="L436" s="6">
        <f t="shared" si="67"/>
        <v>37318.214392905691</v>
      </c>
      <c r="M436" s="5">
        <f t="shared" si="68"/>
        <v>1696.2824724048041</v>
      </c>
      <c r="N436" s="5">
        <f t="shared" si="69"/>
        <v>33.925649448096081</v>
      </c>
      <c r="O436" s="6">
        <f t="shared" si="70"/>
        <v>38980.571215862401</v>
      </c>
    </row>
    <row r="437" spans="2:15" x14ac:dyDescent="0.3">
      <c r="B437" s="126">
        <f t="shared" ref="B436:B499" si="77">B435+1</f>
        <v>427</v>
      </c>
      <c r="C437" s="113">
        <f t="shared" si="76"/>
        <v>45719</v>
      </c>
      <c r="D437" s="70" t="s">
        <v>10</v>
      </c>
      <c r="E437" s="76" t="s">
        <v>163</v>
      </c>
      <c r="F437" s="71" t="s">
        <v>40</v>
      </c>
      <c r="G437" s="71" t="s">
        <v>30</v>
      </c>
      <c r="H437" s="77">
        <v>2.2000000000000002</v>
      </c>
      <c r="I437" s="6">
        <f t="shared" si="74"/>
        <v>2362.4588615674184</v>
      </c>
      <c r="J437" s="78" t="s">
        <v>34</v>
      </c>
      <c r="K437" s="4" t="s">
        <v>22</v>
      </c>
      <c r="L437" s="6">
        <f t="shared" si="67"/>
        <v>38980.571215862401</v>
      </c>
      <c r="M437" s="5">
        <f t="shared" si="68"/>
        <v>-2362.4588615674184</v>
      </c>
      <c r="N437" s="5">
        <f t="shared" si="69"/>
        <v>0</v>
      </c>
      <c r="O437" s="6">
        <f t="shared" si="70"/>
        <v>36618.112354294979</v>
      </c>
    </row>
    <row r="438" spans="2:15" x14ac:dyDescent="0.3">
      <c r="B438" s="126">
        <f t="shared" si="77"/>
        <v>428</v>
      </c>
      <c r="C438" s="113">
        <f t="shared" si="76"/>
        <v>45720</v>
      </c>
      <c r="D438" s="70" t="s">
        <v>46</v>
      </c>
      <c r="E438" s="76" t="s">
        <v>164</v>
      </c>
      <c r="F438" s="71" t="s">
        <v>26</v>
      </c>
      <c r="G438" s="71" t="s">
        <v>27</v>
      </c>
      <c r="H438" s="77">
        <v>1.8</v>
      </c>
      <c r="I438" s="6">
        <f t="shared" si="74"/>
        <v>2219.2795366239379</v>
      </c>
      <c r="J438" s="78" t="s">
        <v>41</v>
      </c>
      <c r="K438" s="4" t="s">
        <v>9</v>
      </c>
      <c r="L438" s="6">
        <f t="shared" si="67"/>
        <v>36618.112354294979</v>
      </c>
      <c r="M438" s="5">
        <f t="shared" si="68"/>
        <v>1775.4236292991504</v>
      </c>
      <c r="N438" s="5">
        <f t="shared" si="69"/>
        <v>35.508472585983007</v>
      </c>
      <c r="O438" s="6">
        <f t="shared" si="70"/>
        <v>38358.027511008142</v>
      </c>
    </row>
    <row r="439" spans="2:15" x14ac:dyDescent="0.3">
      <c r="B439" s="126">
        <f t="shared" si="77"/>
        <v>428</v>
      </c>
      <c r="C439" s="113">
        <f t="shared" si="76"/>
        <v>45721</v>
      </c>
      <c r="D439" s="70" t="s">
        <v>17</v>
      </c>
      <c r="E439" s="76" t="s">
        <v>165</v>
      </c>
      <c r="F439" s="71" t="s">
        <v>40</v>
      </c>
      <c r="G439" s="71" t="s">
        <v>30</v>
      </c>
      <c r="H439" s="77">
        <v>1.7</v>
      </c>
      <c r="I439" s="6">
        <f t="shared" si="74"/>
        <v>2324.7289400610994</v>
      </c>
      <c r="J439" s="78" t="s">
        <v>28</v>
      </c>
      <c r="K439" s="4" t="s">
        <v>9</v>
      </c>
      <c r="L439" s="6">
        <f t="shared" si="67"/>
        <v>38358.027511008142</v>
      </c>
      <c r="M439" s="5">
        <f t="shared" si="68"/>
        <v>1627.3102580427694</v>
      </c>
      <c r="N439" s="5">
        <f t="shared" si="69"/>
        <v>32.546205160855386</v>
      </c>
      <c r="O439" s="6">
        <f t="shared" si="70"/>
        <v>39952.791563890052</v>
      </c>
    </row>
    <row r="440" spans="2:15" x14ac:dyDescent="0.3">
      <c r="B440" s="126">
        <f t="shared" si="77"/>
        <v>429</v>
      </c>
      <c r="C440" s="113">
        <f t="shared" si="76"/>
        <v>45722</v>
      </c>
      <c r="D440" s="70" t="s">
        <v>17</v>
      </c>
      <c r="E440" s="76" t="s">
        <v>166</v>
      </c>
      <c r="F440" s="71" t="s">
        <v>40</v>
      </c>
      <c r="G440" s="71" t="s">
        <v>30</v>
      </c>
      <c r="H440" s="77">
        <v>1.72</v>
      </c>
      <c r="I440" s="6">
        <f t="shared" si="74"/>
        <v>2421.3813069024272</v>
      </c>
      <c r="J440" s="78" t="s">
        <v>48</v>
      </c>
      <c r="K440" s="4" t="s">
        <v>9</v>
      </c>
      <c r="L440" s="6">
        <f t="shared" si="67"/>
        <v>39952.791563890052</v>
      </c>
      <c r="M440" s="5">
        <f t="shared" si="68"/>
        <v>1743.3945409697476</v>
      </c>
      <c r="N440" s="5">
        <f t="shared" si="69"/>
        <v>34.867890819394951</v>
      </c>
      <c r="O440" s="6">
        <f t="shared" si="70"/>
        <v>41661.318214040402</v>
      </c>
    </row>
    <row r="441" spans="2:15" x14ac:dyDescent="0.3">
      <c r="B441" s="126">
        <f t="shared" si="77"/>
        <v>429</v>
      </c>
      <c r="C441" s="113">
        <f t="shared" si="76"/>
        <v>45723</v>
      </c>
      <c r="D441" s="70" t="s">
        <v>23</v>
      </c>
      <c r="E441" s="76" t="s">
        <v>24</v>
      </c>
      <c r="F441" s="71" t="s">
        <v>108</v>
      </c>
      <c r="G441" s="71" t="s">
        <v>58</v>
      </c>
      <c r="H441" s="77">
        <v>2.02</v>
      </c>
      <c r="I441" s="6">
        <f t="shared" si="74"/>
        <v>2524.9283766085091</v>
      </c>
      <c r="J441" s="78" t="s">
        <v>31</v>
      </c>
      <c r="K441" s="4" t="s">
        <v>22</v>
      </c>
      <c r="L441" s="6">
        <f t="shared" si="67"/>
        <v>41661.318214040402</v>
      </c>
      <c r="M441" s="5">
        <f t="shared" si="68"/>
        <v>-2524.9283766085091</v>
      </c>
      <c r="N441" s="5">
        <f t="shared" si="69"/>
        <v>0</v>
      </c>
      <c r="O441" s="6">
        <f t="shared" si="70"/>
        <v>39136.389837431896</v>
      </c>
    </row>
    <row r="442" spans="2:15" x14ac:dyDescent="0.3">
      <c r="B442" s="126">
        <f t="shared" si="77"/>
        <v>430</v>
      </c>
      <c r="C442" s="113">
        <f t="shared" si="76"/>
        <v>45724</v>
      </c>
      <c r="D442" s="70" t="s">
        <v>46</v>
      </c>
      <c r="E442" s="76" t="s">
        <v>167</v>
      </c>
      <c r="F442" s="71" t="s">
        <v>108</v>
      </c>
      <c r="G442" s="71" t="s">
        <v>168</v>
      </c>
      <c r="H442" s="77">
        <v>1.58</v>
      </c>
      <c r="I442" s="6">
        <f t="shared" si="74"/>
        <v>2371.9024143898118</v>
      </c>
      <c r="J442" s="78" t="s">
        <v>48</v>
      </c>
      <c r="K442" s="4" t="s">
        <v>38</v>
      </c>
      <c r="L442" s="6">
        <f t="shared" si="67"/>
        <v>39136.389837431896</v>
      </c>
      <c r="M442" s="5">
        <v>0</v>
      </c>
      <c r="N442" s="5">
        <f t="shared" si="69"/>
        <v>0</v>
      </c>
      <c r="O442" s="6">
        <f t="shared" si="70"/>
        <v>39136.389837431896</v>
      </c>
    </row>
    <row r="443" spans="2:15" x14ac:dyDescent="0.3">
      <c r="B443" s="126">
        <f t="shared" si="77"/>
        <v>430</v>
      </c>
      <c r="C443" s="113">
        <f t="shared" si="76"/>
        <v>45725</v>
      </c>
      <c r="D443" s="70" t="s">
        <v>10</v>
      </c>
      <c r="E443" s="76" t="s">
        <v>169</v>
      </c>
      <c r="F443" s="71" t="s">
        <v>16</v>
      </c>
      <c r="G443" s="71" t="s">
        <v>63</v>
      </c>
      <c r="H443" s="77">
        <v>1.66</v>
      </c>
      <c r="I443" s="6">
        <f t="shared" si="74"/>
        <v>2371.9024143898118</v>
      </c>
      <c r="J443" s="78" t="s">
        <v>41</v>
      </c>
      <c r="K443" s="4" t="s">
        <v>38</v>
      </c>
      <c r="L443" s="6">
        <f t="shared" si="67"/>
        <v>39136.389837431896</v>
      </c>
      <c r="M443" s="5">
        <v>0</v>
      </c>
      <c r="N443" s="5">
        <f t="shared" si="69"/>
        <v>0</v>
      </c>
      <c r="O443" s="6">
        <f t="shared" si="70"/>
        <v>39136.389837431896</v>
      </c>
    </row>
    <row r="444" spans="2:15" x14ac:dyDescent="0.3">
      <c r="B444" s="126">
        <f t="shared" si="77"/>
        <v>431</v>
      </c>
      <c r="C444" s="113">
        <f t="shared" si="76"/>
        <v>45726</v>
      </c>
      <c r="D444" s="70" t="s">
        <v>10</v>
      </c>
      <c r="E444" s="76" t="s">
        <v>170</v>
      </c>
      <c r="F444" s="71" t="s">
        <v>40</v>
      </c>
      <c r="G444" s="71" t="s">
        <v>30</v>
      </c>
      <c r="H444" s="77">
        <v>1.73</v>
      </c>
      <c r="I444" s="6">
        <f t="shared" si="74"/>
        <v>2371.9024143898118</v>
      </c>
      <c r="J444" s="78" t="s">
        <v>48</v>
      </c>
      <c r="K444" s="4" t="s">
        <v>9</v>
      </c>
      <c r="L444" s="6">
        <f t="shared" si="67"/>
        <v>39136.389837431896</v>
      </c>
      <c r="M444" s="5">
        <f t="shared" si="68"/>
        <v>1731.4887625045626</v>
      </c>
      <c r="N444" s="5">
        <f t="shared" si="69"/>
        <v>34.629775250091249</v>
      </c>
      <c r="O444" s="6">
        <f t="shared" si="70"/>
        <v>40833.248824686365</v>
      </c>
    </row>
    <row r="445" spans="2:15" x14ac:dyDescent="0.3">
      <c r="B445" s="126">
        <f t="shared" si="77"/>
        <v>431</v>
      </c>
      <c r="C445" s="113">
        <f t="shared" si="76"/>
        <v>45727</v>
      </c>
      <c r="D445" s="70" t="s">
        <v>10</v>
      </c>
      <c r="E445" s="76" t="s">
        <v>171</v>
      </c>
      <c r="F445" s="71" t="s">
        <v>40</v>
      </c>
      <c r="G445" s="71" t="s">
        <v>27</v>
      </c>
      <c r="H445" s="77">
        <v>2.16</v>
      </c>
      <c r="I445" s="6">
        <f t="shared" si="74"/>
        <v>2474.7423530112947</v>
      </c>
      <c r="J445" s="78" t="s">
        <v>50</v>
      </c>
      <c r="K445" s="4" t="s">
        <v>9</v>
      </c>
      <c r="L445" s="6">
        <f t="shared" si="67"/>
        <v>40833.248824686365</v>
      </c>
      <c r="M445" s="5">
        <f t="shared" si="68"/>
        <v>2870.7011294931021</v>
      </c>
      <c r="N445" s="5">
        <f t="shared" si="69"/>
        <v>57.414022589862043</v>
      </c>
      <c r="O445" s="6">
        <f t="shared" si="70"/>
        <v>43646.535931589606</v>
      </c>
    </row>
    <row r="446" spans="2:15" x14ac:dyDescent="0.3">
      <c r="B446" s="126">
        <f t="shared" si="77"/>
        <v>432</v>
      </c>
      <c r="C446" s="113">
        <f t="shared" si="76"/>
        <v>45728</v>
      </c>
      <c r="D446" s="70" t="s">
        <v>17</v>
      </c>
      <c r="E446" s="76" t="s">
        <v>173</v>
      </c>
      <c r="F446" s="71" t="s">
        <v>40</v>
      </c>
      <c r="G446" s="71" t="s">
        <v>30</v>
      </c>
      <c r="H446" s="77">
        <v>1.62</v>
      </c>
      <c r="I446" s="6">
        <f t="shared" si="74"/>
        <v>2645.2446019145214</v>
      </c>
      <c r="J446" s="78" t="s">
        <v>31</v>
      </c>
      <c r="K446" s="4" t="s">
        <v>9</v>
      </c>
      <c r="L446" s="6">
        <f t="shared" si="67"/>
        <v>43646.535931589606</v>
      </c>
      <c r="M446" s="5">
        <f t="shared" si="68"/>
        <v>1640.0516531870035</v>
      </c>
      <c r="N446" s="5">
        <f t="shared" si="69"/>
        <v>32.801033063740071</v>
      </c>
      <c r="O446" s="6">
        <f t="shared" si="70"/>
        <v>45253.786551712867</v>
      </c>
    </row>
    <row r="447" spans="2:15" x14ac:dyDescent="0.3">
      <c r="B447" s="126">
        <f t="shared" si="77"/>
        <v>432</v>
      </c>
      <c r="C447" s="113">
        <f t="shared" si="76"/>
        <v>45729</v>
      </c>
      <c r="D447" s="70" t="s">
        <v>17</v>
      </c>
      <c r="E447" s="76" t="s">
        <v>174</v>
      </c>
      <c r="F447" s="71" t="s">
        <v>108</v>
      </c>
      <c r="G447" s="71" t="s">
        <v>147</v>
      </c>
      <c r="H447" s="77">
        <v>1.82</v>
      </c>
      <c r="I447" s="6">
        <f t="shared" si="74"/>
        <v>2742.6537304068406</v>
      </c>
      <c r="J447" s="78" t="s">
        <v>41</v>
      </c>
      <c r="K447" s="4" t="s">
        <v>22</v>
      </c>
      <c r="L447" s="6">
        <f t="shared" si="67"/>
        <v>45253.786551712867</v>
      </c>
      <c r="M447" s="5">
        <f t="shared" si="68"/>
        <v>-2742.6537304068406</v>
      </c>
      <c r="N447" s="5">
        <f t="shared" si="69"/>
        <v>0</v>
      </c>
      <c r="O447" s="6">
        <f t="shared" si="70"/>
        <v>42511.132821306026</v>
      </c>
    </row>
    <row r="448" spans="2:15" x14ac:dyDescent="0.3">
      <c r="B448" s="126">
        <f t="shared" si="77"/>
        <v>433</v>
      </c>
      <c r="C448" s="113">
        <f t="shared" si="76"/>
        <v>45730</v>
      </c>
      <c r="D448" s="70" t="s">
        <v>23</v>
      </c>
      <c r="E448" s="76" t="s">
        <v>57</v>
      </c>
      <c r="F448" s="71" t="s">
        <v>26</v>
      </c>
      <c r="G448" s="71" t="s">
        <v>27</v>
      </c>
      <c r="H448" s="77">
        <v>1.9</v>
      </c>
      <c r="I448" s="6">
        <f t="shared" si="74"/>
        <v>2576.4322922003653</v>
      </c>
      <c r="J448" s="78" t="s">
        <v>87</v>
      </c>
      <c r="K448" s="4" t="s">
        <v>9</v>
      </c>
      <c r="L448" s="6">
        <f t="shared" si="67"/>
        <v>42511.132821306026</v>
      </c>
      <c r="M448" s="5">
        <f t="shared" si="68"/>
        <v>2318.7890629803287</v>
      </c>
      <c r="N448" s="5">
        <f t="shared" si="69"/>
        <v>46.375781259606576</v>
      </c>
      <c r="O448" s="6">
        <f t="shared" si="70"/>
        <v>44783.546103026747</v>
      </c>
    </row>
    <row r="449" spans="2:15" x14ac:dyDescent="0.3">
      <c r="B449" s="126">
        <f>B448+1</f>
        <v>434</v>
      </c>
      <c r="C449" s="114">
        <f t="shared" si="76"/>
        <v>45731</v>
      </c>
      <c r="D449" s="22" t="s">
        <v>32</v>
      </c>
      <c r="E449" s="23"/>
      <c r="F449" s="24"/>
      <c r="G449" s="24"/>
      <c r="H449" s="91"/>
      <c r="I449" s="19">
        <v>0</v>
      </c>
      <c r="J449" s="21"/>
      <c r="K449" s="92"/>
      <c r="L449" s="19">
        <f t="shared" si="67"/>
        <v>44783.546103026747</v>
      </c>
      <c r="M449" s="20">
        <f t="shared" si="68"/>
        <v>0</v>
      </c>
      <c r="N449" s="20">
        <f t="shared" si="69"/>
        <v>0</v>
      </c>
      <c r="O449" s="19">
        <f t="shared" si="70"/>
        <v>44783.546103026747</v>
      </c>
    </row>
    <row r="450" spans="2:15" x14ac:dyDescent="0.3">
      <c r="B450" s="126">
        <f>B449+1</f>
        <v>435</v>
      </c>
      <c r="C450" s="113">
        <f t="shared" si="76"/>
        <v>45732</v>
      </c>
      <c r="D450" s="70" t="s">
        <v>10</v>
      </c>
      <c r="E450" s="76" t="s">
        <v>175</v>
      </c>
      <c r="F450" s="71" t="s">
        <v>40</v>
      </c>
      <c r="G450" s="71" t="s">
        <v>30</v>
      </c>
      <c r="H450" s="77">
        <v>1.8</v>
      </c>
      <c r="I450" s="6">
        <f t="shared" si="74"/>
        <v>2714.1543092743482</v>
      </c>
      <c r="J450" s="4" t="s">
        <v>28</v>
      </c>
      <c r="K450" s="4" t="s">
        <v>9</v>
      </c>
      <c r="L450" s="6">
        <f t="shared" si="67"/>
        <v>44783.546103026747</v>
      </c>
      <c r="M450" s="5">
        <f t="shared" si="68"/>
        <v>2171.3234474194787</v>
      </c>
      <c r="N450" s="5">
        <f t="shared" si="69"/>
        <v>43.426468948389576</v>
      </c>
      <c r="O450" s="6">
        <f t="shared" si="70"/>
        <v>46911.443081497833</v>
      </c>
    </row>
    <row r="451" spans="2:15" x14ac:dyDescent="0.3">
      <c r="B451" s="126">
        <f t="shared" ref="B451:B514" si="78">B450+1</f>
        <v>436</v>
      </c>
      <c r="C451" s="113">
        <f t="shared" si="76"/>
        <v>45733</v>
      </c>
      <c r="D451" s="70" t="s">
        <v>10</v>
      </c>
      <c r="E451" s="76" t="s">
        <v>176</v>
      </c>
      <c r="F451" s="71" t="s">
        <v>16</v>
      </c>
      <c r="G451" s="71" t="s">
        <v>66</v>
      </c>
      <c r="H451" s="77">
        <v>1.71</v>
      </c>
      <c r="I451" s="6">
        <f t="shared" si="74"/>
        <v>2843.1177625150203</v>
      </c>
      <c r="J451" s="78" t="s">
        <v>48</v>
      </c>
      <c r="K451" s="4" t="s">
        <v>9</v>
      </c>
      <c r="L451" s="6">
        <f t="shared" si="67"/>
        <v>46911.443081497833</v>
      </c>
      <c r="M451" s="5">
        <f t="shared" si="68"/>
        <v>2018.6136113856644</v>
      </c>
      <c r="N451" s="5">
        <f t="shared" si="69"/>
        <v>40.372272227713289</v>
      </c>
      <c r="O451" s="6">
        <f t="shared" si="70"/>
        <v>48889.68442065578</v>
      </c>
    </row>
    <row r="452" spans="2:15" x14ac:dyDescent="0.3">
      <c r="B452" s="126">
        <f t="shared" si="78"/>
        <v>437</v>
      </c>
      <c r="C452" s="114">
        <f t="shared" si="76"/>
        <v>45734</v>
      </c>
      <c r="D452" s="22" t="s">
        <v>32</v>
      </c>
      <c r="E452" s="23"/>
      <c r="F452" s="24"/>
      <c r="G452" s="24"/>
      <c r="H452" s="91"/>
      <c r="I452" s="19">
        <v>0</v>
      </c>
      <c r="J452" s="21"/>
      <c r="K452" s="92"/>
      <c r="L452" s="19">
        <f t="shared" si="67"/>
        <v>48889.68442065578</v>
      </c>
      <c r="M452" s="20">
        <f t="shared" si="68"/>
        <v>0</v>
      </c>
      <c r="N452" s="20">
        <f t="shared" si="69"/>
        <v>0</v>
      </c>
      <c r="O452" s="19">
        <f t="shared" si="70"/>
        <v>48889.68442065578</v>
      </c>
    </row>
    <row r="453" spans="2:15" x14ac:dyDescent="0.3">
      <c r="B453" s="126">
        <f t="shared" si="78"/>
        <v>438</v>
      </c>
      <c r="C453" s="114">
        <f t="shared" si="76"/>
        <v>45735</v>
      </c>
      <c r="D453" s="22" t="s">
        <v>32</v>
      </c>
      <c r="E453" s="23"/>
      <c r="F453" s="24"/>
      <c r="G453" s="24"/>
      <c r="H453" s="91"/>
      <c r="I453" s="19">
        <v>0</v>
      </c>
      <c r="J453" s="21"/>
      <c r="K453" s="92"/>
      <c r="L453" s="19">
        <f t="shared" si="67"/>
        <v>48889.68442065578</v>
      </c>
      <c r="M453" s="20">
        <f t="shared" si="68"/>
        <v>0</v>
      </c>
      <c r="N453" s="20">
        <f t="shared" si="69"/>
        <v>0</v>
      </c>
      <c r="O453" s="19">
        <f t="shared" si="70"/>
        <v>48889.68442065578</v>
      </c>
    </row>
    <row r="454" spans="2:15" x14ac:dyDescent="0.3">
      <c r="B454" s="126">
        <f t="shared" si="78"/>
        <v>439</v>
      </c>
      <c r="C454" s="114">
        <f t="shared" si="76"/>
        <v>45736</v>
      </c>
      <c r="D454" s="22" t="s">
        <v>32</v>
      </c>
      <c r="E454" s="23"/>
      <c r="F454" s="24"/>
      <c r="G454" s="24"/>
      <c r="H454" s="91"/>
      <c r="I454" s="19">
        <v>0</v>
      </c>
      <c r="J454" s="21"/>
      <c r="K454" s="92"/>
      <c r="L454" s="19">
        <f t="shared" si="67"/>
        <v>48889.68442065578</v>
      </c>
      <c r="M454" s="20">
        <f t="shared" si="68"/>
        <v>0</v>
      </c>
      <c r="N454" s="20">
        <f t="shared" si="69"/>
        <v>0</v>
      </c>
      <c r="O454" s="19">
        <f t="shared" si="70"/>
        <v>48889.68442065578</v>
      </c>
    </row>
    <row r="455" spans="2:15" x14ac:dyDescent="0.3">
      <c r="B455" s="126">
        <f t="shared" si="78"/>
        <v>440</v>
      </c>
      <c r="C455" s="113">
        <f t="shared" si="76"/>
        <v>45737</v>
      </c>
      <c r="D455" s="70" t="s">
        <v>33</v>
      </c>
      <c r="E455" s="76" t="s">
        <v>177</v>
      </c>
      <c r="F455" s="71" t="s">
        <v>14</v>
      </c>
      <c r="G455" s="71" t="s">
        <v>35</v>
      </c>
      <c r="H455" s="77">
        <v>2.2799999999999998</v>
      </c>
      <c r="I455" s="6">
        <f t="shared" si="74"/>
        <v>2963.0111770094413</v>
      </c>
      <c r="J455" s="78" t="s">
        <v>25</v>
      </c>
      <c r="K455" s="4" t="s">
        <v>9</v>
      </c>
      <c r="L455" s="6">
        <f t="shared" si="67"/>
        <v>48889.68442065578</v>
      </c>
      <c r="M455" s="5">
        <f t="shared" si="68"/>
        <v>3792.6543065720844</v>
      </c>
      <c r="N455" s="5">
        <f t="shared" si="69"/>
        <v>75.853086131441685</v>
      </c>
      <c r="O455" s="6">
        <f t="shared" si="70"/>
        <v>52606.48564109642</v>
      </c>
    </row>
    <row r="456" spans="2:15" x14ac:dyDescent="0.3">
      <c r="B456" s="126">
        <f t="shared" si="78"/>
        <v>441</v>
      </c>
      <c r="C456" s="113">
        <f t="shared" si="76"/>
        <v>45738</v>
      </c>
      <c r="D456" s="70" t="s">
        <v>178</v>
      </c>
      <c r="E456" s="76" t="s">
        <v>179</v>
      </c>
      <c r="F456" s="71" t="s">
        <v>11</v>
      </c>
      <c r="G456" s="71" t="s">
        <v>12</v>
      </c>
      <c r="H456" s="77">
        <v>2.06</v>
      </c>
      <c r="I456" s="6">
        <f t="shared" si="74"/>
        <v>3188.2718570361467</v>
      </c>
      <c r="J456" s="78" t="s">
        <v>121</v>
      </c>
      <c r="K456" s="4" t="s">
        <v>22</v>
      </c>
      <c r="L456" s="6">
        <f t="shared" si="67"/>
        <v>52606.48564109642</v>
      </c>
      <c r="M456" s="5">
        <f t="shared" si="68"/>
        <v>-3188.2718570361467</v>
      </c>
      <c r="N456" s="5">
        <f t="shared" si="69"/>
        <v>0</v>
      </c>
      <c r="O456" s="6">
        <f t="shared" si="70"/>
        <v>49418.213784060274</v>
      </c>
    </row>
    <row r="457" spans="2:15" x14ac:dyDescent="0.3">
      <c r="B457" s="126">
        <f t="shared" si="78"/>
        <v>442</v>
      </c>
      <c r="C457" s="113">
        <f t="shared" si="76"/>
        <v>45739</v>
      </c>
      <c r="D457" s="70" t="s">
        <v>178</v>
      </c>
      <c r="E457" s="76" t="s">
        <v>180</v>
      </c>
      <c r="F457" s="71" t="s">
        <v>11</v>
      </c>
      <c r="G457" s="71" t="s">
        <v>12</v>
      </c>
      <c r="H457" s="77">
        <v>1.94</v>
      </c>
      <c r="I457" s="6">
        <f t="shared" si="74"/>
        <v>2995.0432596400165</v>
      </c>
      <c r="J457" s="78" t="s">
        <v>36</v>
      </c>
      <c r="K457" s="4" t="s">
        <v>22</v>
      </c>
      <c r="L457" s="6">
        <f t="shared" ref="L457:L520" si="79">O456</f>
        <v>49418.213784060274</v>
      </c>
      <c r="M457" s="5">
        <f t="shared" ref="M457:M520" si="80">IF(K457="w",(H457-1)*I457,-I457)</f>
        <v>-2995.0432596400165</v>
      </c>
      <c r="N457" s="5">
        <f t="shared" ref="N457:N520" si="81">IF(K457="w",(M457/100*2),0)</f>
        <v>0</v>
      </c>
      <c r="O457" s="6">
        <f t="shared" ref="O457:O520" si="82">L457+M457-N457</f>
        <v>46423.17052442026</v>
      </c>
    </row>
    <row r="458" spans="2:15" x14ac:dyDescent="0.3">
      <c r="B458" s="126">
        <f t="shared" si="78"/>
        <v>443</v>
      </c>
      <c r="C458" s="114">
        <f t="shared" si="76"/>
        <v>45740</v>
      </c>
      <c r="D458" s="22" t="s">
        <v>32</v>
      </c>
      <c r="E458" s="23" t="s">
        <v>181</v>
      </c>
      <c r="F458" s="24"/>
      <c r="G458" s="24"/>
      <c r="H458" s="91"/>
      <c r="I458" s="19">
        <v>0</v>
      </c>
      <c r="J458" s="21"/>
      <c r="K458" s="92"/>
      <c r="L458" s="19">
        <f t="shared" si="79"/>
        <v>46423.17052442026</v>
      </c>
      <c r="M458" s="20">
        <f t="shared" si="80"/>
        <v>0</v>
      </c>
      <c r="N458" s="20">
        <f t="shared" si="81"/>
        <v>0</v>
      </c>
      <c r="O458" s="19">
        <f t="shared" si="82"/>
        <v>46423.17052442026</v>
      </c>
    </row>
    <row r="459" spans="2:15" x14ac:dyDescent="0.3">
      <c r="B459" s="126">
        <f t="shared" si="78"/>
        <v>444</v>
      </c>
      <c r="C459" s="113">
        <f t="shared" si="76"/>
        <v>45741</v>
      </c>
      <c r="D459" s="70" t="s">
        <v>178</v>
      </c>
      <c r="E459" s="76" t="s">
        <v>182</v>
      </c>
      <c r="F459" s="71" t="s">
        <v>16</v>
      </c>
      <c r="G459" s="71" t="s">
        <v>183</v>
      </c>
      <c r="H459" s="77">
        <v>1.9</v>
      </c>
      <c r="I459" s="6">
        <f t="shared" si="74"/>
        <v>2813.5254863285008</v>
      </c>
      <c r="J459" s="4" t="s">
        <v>31</v>
      </c>
      <c r="K459" s="4" t="s">
        <v>38</v>
      </c>
      <c r="L459" s="6">
        <f t="shared" si="79"/>
        <v>46423.17052442026</v>
      </c>
      <c r="M459" s="5">
        <v>0</v>
      </c>
      <c r="N459" s="5">
        <f t="shared" si="81"/>
        <v>0</v>
      </c>
      <c r="O459" s="6">
        <f t="shared" si="82"/>
        <v>46423.17052442026</v>
      </c>
    </row>
    <row r="460" spans="2:15" x14ac:dyDescent="0.3">
      <c r="B460" s="126">
        <f t="shared" si="78"/>
        <v>445</v>
      </c>
      <c r="C460" s="113">
        <f t="shared" si="76"/>
        <v>45742</v>
      </c>
      <c r="D460" s="70" t="s">
        <v>33</v>
      </c>
      <c r="E460" s="76" t="s">
        <v>184</v>
      </c>
      <c r="F460" s="71" t="s">
        <v>11</v>
      </c>
      <c r="G460" s="71" t="s">
        <v>12</v>
      </c>
      <c r="H460" s="77">
        <v>2.2000000000000002</v>
      </c>
      <c r="I460" s="6">
        <f t="shared" si="74"/>
        <v>2813.5254863285008</v>
      </c>
      <c r="J460" s="78" t="s">
        <v>41</v>
      </c>
      <c r="K460" s="4" t="s">
        <v>9</v>
      </c>
      <c r="L460" s="6">
        <f t="shared" si="79"/>
        <v>46423.17052442026</v>
      </c>
      <c r="M460" s="5">
        <f t="shared" si="80"/>
        <v>3376.2305835942016</v>
      </c>
      <c r="N460" s="5">
        <f t="shared" si="81"/>
        <v>67.524611671884031</v>
      </c>
      <c r="O460" s="6">
        <f t="shared" si="82"/>
        <v>49731.876496342578</v>
      </c>
    </row>
    <row r="461" spans="2:15" x14ac:dyDescent="0.3">
      <c r="B461" s="126">
        <f t="shared" si="78"/>
        <v>446</v>
      </c>
      <c r="C461" s="114">
        <f t="shared" si="76"/>
        <v>45743</v>
      </c>
      <c r="D461" s="22" t="s">
        <v>32</v>
      </c>
      <c r="E461" s="23" t="s">
        <v>181</v>
      </c>
      <c r="F461" s="24"/>
      <c r="G461" s="24"/>
      <c r="H461" s="91"/>
      <c r="I461" s="19">
        <v>0</v>
      </c>
      <c r="J461" s="21"/>
      <c r="K461" s="92"/>
      <c r="L461" s="19">
        <f t="shared" si="79"/>
        <v>49731.876496342578</v>
      </c>
      <c r="M461" s="20">
        <f t="shared" si="80"/>
        <v>0</v>
      </c>
      <c r="N461" s="20">
        <f t="shared" si="81"/>
        <v>0</v>
      </c>
      <c r="O461" s="19">
        <f t="shared" si="82"/>
        <v>49731.876496342578</v>
      </c>
    </row>
    <row r="462" spans="2:15" x14ac:dyDescent="0.3">
      <c r="B462" s="126">
        <f t="shared" si="78"/>
        <v>447</v>
      </c>
      <c r="C462" s="114">
        <f t="shared" si="76"/>
        <v>45744</v>
      </c>
      <c r="D462" s="22" t="s">
        <v>32</v>
      </c>
      <c r="E462" s="23" t="s">
        <v>181</v>
      </c>
      <c r="F462" s="24"/>
      <c r="G462" s="24"/>
      <c r="H462" s="91"/>
      <c r="I462" s="19">
        <v>0</v>
      </c>
      <c r="J462" s="21"/>
      <c r="K462" s="92"/>
      <c r="L462" s="19">
        <f t="shared" si="79"/>
        <v>49731.876496342578</v>
      </c>
      <c r="M462" s="20">
        <f t="shared" si="80"/>
        <v>0</v>
      </c>
      <c r="N462" s="20">
        <f t="shared" si="81"/>
        <v>0</v>
      </c>
      <c r="O462" s="19">
        <f t="shared" si="82"/>
        <v>49731.876496342578</v>
      </c>
    </row>
    <row r="463" spans="2:15" x14ac:dyDescent="0.3">
      <c r="B463" s="126">
        <f t="shared" si="78"/>
        <v>448</v>
      </c>
      <c r="C463" s="113">
        <f t="shared" si="76"/>
        <v>45745</v>
      </c>
      <c r="D463" s="70" t="s">
        <v>42</v>
      </c>
      <c r="E463" s="76" t="s">
        <v>185</v>
      </c>
      <c r="F463" s="71" t="s">
        <v>108</v>
      </c>
      <c r="G463" s="71" t="s">
        <v>186</v>
      </c>
      <c r="H463" s="77">
        <v>1.5</v>
      </c>
      <c r="I463" s="6">
        <f t="shared" si="74"/>
        <v>3014.0531209904593</v>
      </c>
      <c r="J463" s="4" t="s">
        <v>36</v>
      </c>
      <c r="K463" s="4" t="s">
        <v>9</v>
      </c>
      <c r="L463" s="6">
        <f t="shared" si="79"/>
        <v>49731.876496342578</v>
      </c>
      <c r="M463" s="5">
        <f t="shared" si="80"/>
        <v>1507.0265604952297</v>
      </c>
      <c r="N463" s="5">
        <f t="shared" si="81"/>
        <v>30.140531209904594</v>
      </c>
      <c r="O463" s="6">
        <f t="shared" si="82"/>
        <v>51208.762525627906</v>
      </c>
    </row>
    <row r="464" spans="2:15" x14ac:dyDescent="0.3">
      <c r="B464" s="126">
        <f t="shared" si="78"/>
        <v>449</v>
      </c>
      <c r="C464" s="113">
        <f t="shared" si="76"/>
        <v>45746</v>
      </c>
      <c r="D464" s="70" t="s">
        <v>10</v>
      </c>
      <c r="E464" s="76" t="s">
        <v>187</v>
      </c>
      <c r="F464" s="71" t="s">
        <v>14</v>
      </c>
      <c r="G464" s="71" t="s">
        <v>162</v>
      </c>
      <c r="H464" s="77">
        <v>1.68</v>
      </c>
      <c r="I464" s="6">
        <f t="shared" si="74"/>
        <v>3103.5613651895701</v>
      </c>
      <c r="J464" s="4" t="s">
        <v>21</v>
      </c>
      <c r="K464" s="4" t="s">
        <v>9</v>
      </c>
      <c r="L464" s="6">
        <f t="shared" si="79"/>
        <v>51208.762525627906</v>
      </c>
      <c r="M464" s="5">
        <f t="shared" si="80"/>
        <v>2110.4217283289076</v>
      </c>
      <c r="N464" s="5">
        <f t="shared" si="81"/>
        <v>42.208434566578156</v>
      </c>
      <c r="O464" s="6">
        <f t="shared" si="82"/>
        <v>53276.975819390238</v>
      </c>
    </row>
    <row r="465" spans="2:15" x14ac:dyDescent="0.3">
      <c r="B465" s="126">
        <f t="shared" si="78"/>
        <v>450</v>
      </c>
      <c r="C465" s="113">
        <f t="shared" si="76"/>
        <v>45747</v>
      </c>
      <c r="D465" s="70" t="s">
        <v>10</v>
      </c>
      <c r="E465" s="76" t="s">
        <v>188</v>
      </c>
      <c r="F465" s="71" t="s">
        <v>18</v>
      </c>
      <c r="G465" s="71" t="s">
        <v>60</v>
      </c>
      <c r="H465" s="77">
        <v>1.86</v>
      </c>
      <c r="I465" s="6">
        <f t="shared" si="74"/>
        <v>3228.9076254175902</v>
      </c>
      <c r="J465" s="4" t="s">
        <v>29</v>
      </c>
      <c r="K465" s="4" t="s">
        <v>9</v>
      </c>
      <c r="L465" s="6">
        <f t="shared" si="79"/>
        <v>53276.975819390238</v>
      </c>
      <c r="M465" s="5">
        <f t="shared" si="80"/>
        <v>2776.8605578591278</v>
      </c>
      <c r="N465" s="5">
        <f t="shared" si="81"/>
        <v>55.537211157182554</v>
      </c>
      <c r="O465" s="6">
        <f t="shared" si="82"/>
        <v>55998.299166092183</v>
      </c>
    </row>
    <row r="466" spans="2:15" x14ac:dyDescent="0.3">
      <c r="B466" s="126">
        <f t="shared" si="78"/>
        <v>451</v>
      </c>
      <c r="C466" s="113">
        <f>C465+1</f>
        <v>45748</v>
      </c>
      <c r="D466" s="70" t="s">
        <v>10</v>
      </c>
      <c r="E466" s="70" t="s">
        <v>159</v>
      </c>
      <c r="F466" s="71" t="s">
        <v>108</v>
      </c>
      <c r="G466" s="72" t="s">
        <v>411</v>
      </c>
      <c r="H466" s="77">
        <v>1.71</v>
      </c>
      <c r="I466" s="6">
        <f t="shared" si="74"/>
        <v>3393.8363130964958</v>
      </c>
      <c r="J466" s="93" t="s">
        <v>31</v>
      </c>
      <c r="K466" s="75" t="s">
        <v>9</v>
      </c>
      <c r="L466" s="6">
        <f t="shared" si="79"/>
        <v>55998.299166092183</v>
      </c>
      <c r="M466" s="5">
        <f t="shared" si="80"/>
        <v>2409.6237822985117</v>
      </c>
      <c r="N466" s="5">
        <f t="shared" si="81"/>
        <v>48.192475645970234</v>
      </c>
      <c r="O466" s="6">
        <f t="shared" si="82"/>
        <v>58359.730472744726</v>
      </c>
    </row>
    <row r="467" spans="2:15" x14ac:dyDescent="0.3">
      <c r="B467" s="126">
        <f t="shared" si="78"/>
        <v>452</v>
      </c>
      <c r="C467" s="113">
        <f t="shared" ref="C467:C495" si="83">C466+1</f>
        <v>45749</v>
      </c>
      <c r="D467" s="70" t="s">
        <v>10</v>
      </c>
      <c r="E467" s="70" t="s">
        <v>608</v>
      </c>
      <c r="F467" s="71" t="s">
        <v>14</v>
      </c>
      <c r="G467" s="72" t="s">
        <v>428</v>
      </c>
      <c r="H467" s="77">
        <v>1.78</v>
      </c>
      <c r="I467" s="6">
        <f t="shared" si="74"/>
        <v>3536.9533619845288</v>
      </c>
      <c r="J467" s="93" t="s">
        <v>41</v>
      </c>
      <c r="K467" s="75" t="s">
        <v>9</v>
      </c>
      <c r="L467" s="6">
        <f t="shared" si="79"/>
        <v>58359.730472744726</v>
      </c>
      <c r="M467" s="5">
        <f t="shared" si="80"/>
        <v>2758.8236223479325</v>
      </c>
      <c r="N467" s="5">
        <f t="shared" si="81"/>
        <v>55.176472446958648</v>
      </c>
      <c r="O467" s="6">
        <f t="shared" si="82"/>
        <v>61063.377622645698</v>
      </c>
    </row>
    <row r="468" spans="2:15" x14ac:dyDescent="0.3">
      <c r="B468" s="126">
        <f t="shared" si="78"/>
        <v>453</v>
      </c>
      <c r="C468" s="113">
        <f t="shared" si="83"/>
        <v>45750</v>
      </c>
      <c r="D468" s="70" t="s">
        <v>10</v>
      </c>
      <c r="E468" s="70" t="s">
        <v>609</v>
      </c>
      <c r="F468" s="71" t="s">
        <v>14</v>
      </c>
      <c r="G468" s="72" t="s">
        <v>55</v>
      </c>
      <c r="H468" s="77">
        <v>1.73</v>
      </c>
      <c r="I468" s="6">
        <f t="shared" si="74"/>
        <v>3700.81076500883</v>
      </c>
      <c r="J468" s="74" t="s">
        <v>31</v>
      </c>
      <c r="K468" s="75" t="s">
        <v>9</v>
      </c>
      <c r="L468" s="6">
        <f t="shared" si="79"/>
        <v>61063.377622645698</v>
      </c>
      <c r="M468" s="5">
        <f t="shared" si="80"/>
        <v>2701.5918584564461</v>
      </c>
      <c r="N468" s="5">
        <f t="shared" si="81"/>
        <v>54.03183716912892</v>
      </c>
      <c r="O468" s="6">
        <f t="shared" si="82"/>
        <v>63710.937643933015</v>
      </c>
    </row>
    <row r="469" spans="2:15" x14ac:dyDescent="0.3">
      <c r="B469" s="126">
        <f t="shared" si="78"/>
        <v>454</v>
      </c>
      <c r="C469" s="113">
        <f t="shared" si="83"/>
        <v>45751</v>
      </c>
      <c r="D469" s="70" t="s">
        <v>13</v>
      </c>
      <c r="E469" s="70" t="s">
        <v>610</v>
      </c>
      <c r="F469" s="71" t="s">
        <v>11</v>
      </c>
      <c r="G469" s="72" t="s">
        <v>12</v>
      </c>
      <c r="H469" s="77">
        <v>1.88</v>
      </c>
      <c r="I469" s="6">
        <f t="shared" si="74"/>
        <v>3861.2689481171524</v>
      </c>
      <c r="J469" s="93" t="s">
        <v>54</v>
      </c>
      <c r="K469" s="75" t="s">
        <v>9</v>
      </c>
      <c r="L469" s="6">
        <f t="shared" si="79"/>
        <v>63710.937643933015</v>
      </c>
      <c r="M469" s="5">
        <f t="shared" si="80"/>
        <v>3397.9166743430937</v>
      </c>
      <c r="N469" s="5">
        <f t="shared" si="81"/>
        <v>67.958333486861875</v>
      </c>
      <c r="O469" s="6">
        <f t="shared" si="82"/>
        <v>67040.89598478924</v>
      </c>
    </row>
    <row r="470" spans="2:15" x14ac:dyDescent="0.3">
      <c r="B470" s="126">
        <f t="shared" si="78"/>
        <v>455</v>
      </c>
      <c r="C470" s="113">
        <f t="shared" si="83"/>
        <v>45752</v>
      </c>
      <c r="D470" s="70" t="s">
        <v>46</v>
      </c>
      <c r="E470" s="70" t="s">
        <v>611</v>
      </c>
      <c r="F470" s="71" t="s">
        <v>11</v>
      </c>
      <c r="G470" s="72" t="s">
        <v>12</v>
      </c>
      <c r="H470" s="77">
        <v>1.75</v>
      </c>
      <c r="I470" s="6">
        <f t="shared" si="74"/>
        <v>4063.0846051387416</v>
      </c>
      <c r="J470" s="74" t="s">
        <v>37</v>
      </c>
      <c r="K470" s="75" t="s">
        <v>9</v>
      </c>
      <c r="L470" s="6">
        <f t="shared" si="79"/>
        <v>67040.89598478924</v>
      </c>
      <c r="M470" s="5">
        <f t="shared" si="80"/>
        <v>3047.3134538540562</v>
      </c>
      <c r="N470" s="5">
        <f t="shared" si="81"/>
        <v>60.946269077081126</v>
      </c>
      <c r="O470" s="6">
        <f t="shared" si="82"/>
        <v>70027.263169566228</v>
      </c>
    </row>
    <row r="471" spans="2:15" x14ac:dyDescent="0.3">
      <c r="B471" s="126">
        <f t="shared" si="78"/>
        <v>456</v>
      </c>
      <c r="C471" s="113">
        <f t="shared" si="83"/>
        <v>45753</v>
      </c>
      <c r="D471" s="70" t="s">
        <v>46</v>
      </c>
      <c r="E471" s="70" t="s">
        <v>612</v>
      </c>
      <c r="F471" s="71" t="s">
        <v>26</v>
      </c>
      <c r="G471" s="72" t="s">
        <v>27</v>
      </c>
      <c r="H471" s="77">
        <v>1.92</v>
      </c>
      <c r="I471" s="6">
        <f t="shared" si="74"/>
        <v>4244.0765557312861</v>
      </c>
      <c r="J471" s="74" t="s">
        <v>36</v>
      </c>
      <c r="K471" s="75" t="s">
        <v>22</v>
      </c>
      <c r="L471" s="6">
        <f t="shared" si="79"/>
        <v>70027.263169566228</v>
      </c>
      <c r="M471" s="5">
        <f t="shared" si="80"/>
        <v>-4244.0765557312861</v>
      </c>
      <c r="N471" s="5">
        <f t="shared" si="81"/>
        <v>0</v>
      </c>
      <c r="O471" s="6">
        <f t="shared" si="82"/>
        <v>65783.186613834943</v>
      </c>
    </row>
    <row r="472" spans="2:15" x14ac:dyDescent="0.3">
      <c r="B472" s="126">
        <f t="shared" si="78"/>
        <v>457</v>
      </c>
      <c r="C472" s="113">
        <f t="shared" si="83"/>
        <v>45754</v>
      </c>
      <c r="D472" s="70" t="s">
        <v>10</v>
      </c>
      <c r="E472" s="70" t="s">
        <v>613</v>
      </c>
      <c r="F472" s="71" t="s">
        <v>16</v>
      </c>
      <c r="G472" s="72" t="s">
        <v>614</v>
      </c>
      <c r="H472" s="77">
        <v>1.8</v>
      </c>
      <c r="I472" s="6">
        <f t="shared" si="74"/>
        <v>3986.8597947778753</v>
      </c>
      <c r="J472" s="93" t="s">
        <v>45</v>
      </c>
      <c r="K472" s="75" t="s">
        <v>9</v>
      </c>
      <c r="L472" s="6">
        <f t="shared" si="79"/>
        <v>65783.186613834943</v>
      </c>
      <c r="M472" s="5">
        <f t="shared" si="80"/>
        <v>3189.4878358223004</v>
      </c>
      <c r="N472" s="5">
        <f t="shared" si="81"/>
        <v>63.789756716446007</v>
      </c>
      <c r="O472" s="6">
        <f t="shared" si="82"/>
        <v>68908.884692940803</v>
      </c>
    </row>
    <row r="473" spans="2:15" x14ac:dyDescent="0.3">
      <c r="B473" s="126">
        <f t="shared" si="78"/>
        <v>458</v>
      </c>
      <c r="C473" s="113">
        <f t="shared" si="83"/>
        <v>45755</v>
      </c>
      <c r="D473" s="70" t="s">
        <v>17</v>
      </c>
      <c r="E473" s="70" t="s">
        <v>615</v>
      </c>
      <c r="F473" s="71" t="s">
        <v>11</v>
      </c>
      <c r="G473" s="72" t="s">
        <v>12</v>
      </c>
      <c r="H473" s="77">
        <v>1.8</v>
      </c>
      <c r="I473" s="6">
        <f t="shared" si="74"/>
        <v>4176.296041996412</v>
      </c>
      <c r="J473" s="74" t="s">
        <v>25</v>
      </c>
      <c r="K473" s="75" t="s">
        <v>9</v>
      </c>
      <c r="L473" s="6">
        <f t="shared" si="79"/>
        <v>68908.884692940803</v>
      </c>
      <c r="M473" s="5">
        <f t="shared" si="80"/>
        <v>3341.0368335971298</v>
      </c>
      <c r="N473" s="5">
        <f t="shared" si="81"/>
        <v>66.820736671942598</v>
      </c>
      <c r="O473" s="6">
        <f t="shared" si="82"/>
        <v>72183.100789865988</v>
      </c>
    </row>
    <row r="474" spans="2:15" x14ac:dyDescent="0.3">
      <c r="B474" s="126">
        <f t="shared" si="78"/>
        <v>459</v>
      </c>
      <c r="C474" s="113">
        <f t="shared" si="83"/>
        <v>45756</v>
      </c>
      <c r="D474" s="70" t="s">
        <v>17</v>
      </c>
      <c r="E474" s="70" t="s">
        <v>616</v>
      </c>
      <c r="F474" s="71" t="s">
        <v>11</v>
      </c>
      <c r="G474" s="72" t="s">
        <v>12</v>
      </c>
      <c r="H474" s="77">
        <v>1.81</v>
      </c>
      <c r="I474" s="6">
        <f t="shared" si="74"/>
        <v>4374.7333812039997</v>
      </c>
      <c r="J474" s="93" t="s">
        <v>34</v>
      </c>
      <c r="K474" s="75" t="s">
        <v>9</v>
      </c>
      <c r="L474" s="6">
        <f t="shared" si="79"/>
        <v>72183.100789865988</v>
      </c>
      <c r="M474" s="5">
        <f t="shared" si="80"/>
        <v>3543.5340387752399</v>
      </c>
      <c r="N474" s="5">
        <f t="shared" si="81"/>
        <v>70.870680775504795</v>
      </c>
      <c r="O474" s="6">
        <f t="shared" si="82"/>
        <v>75655.764147865717</v>
      </c>
    </row>
    <row r="475" spans="2:15" x14ac:dyDescent="0.3">
      <c r="B475" s="126">
        <f t="shared" si="78"/>
        <v>460</v>
      </c>
      <c r="C475" s="113">
        <f t="shared" si="83"/>
        <v>45757</v>
      </c>
      <c r="D475" s="70" t="s">
        <v>23</v>
      </c>
      <c r="E475" s="70" t="s">
        <v>617</v>
      </c>
      <c r="F475" s="71" t="s">
        <v>26</v>
      </c>
      <c r="G475" s="72" t="s">
        <v>27</v>
      </c>
      <c r="H475" s="77">
        <v>1.9</v>
      </c>
      <c r="I475" s="6">
        <f t="shared" si="74"/>
        <v>4585.1978271433763</v>
      </c>
      <c r="J475" s="74" t="s">
        <v>21</v>
      </c>
      <c r="K475" s="75" t="s">
        <v>22</v>
      </c>
      <c r="L475" s="6">
        <f t="shared" si="79"/>
        <v>75655.764147865717</v>
      </c>
      <c r="M475" s="5">
        <f t="shared" si="80"/>
        <v>-4585.1978271433763</v>
      </c>
      <c r="N475" s="5">
        <f t="shared" si="81"/>
        <v>0</v>
      </c>
      <c r="O475" s="6">
        <f t="shared" si="82"/>
        <v>71070.566320722341</v>
      </c>
    </row>
    <row r="476" spans="2:15" x14ac:dyDescent="0.3">
      <c r="B476" s="126">
        <f t="shared" si="78"/>
        <v>461</v>
      </c>
      <c r="C476" s="113">
        <f t="shared" si="83"/>
        <v>45758</v>
      </c>
      <c r="D476" s="70" t="s">
        <v>42</v>
      </c>
      <c r="E476" s="70" t="s">
        <v>618</v>
      </c>
      <c r="F476" s="71" t="s">
        <v>14</v>
      </c>
      <c r="G476" s="72" t="s">
        <v>619</v>
      </c>
      <c r="H476" s="77">
        <v>1.65</v>
      </c>
      <c r="I476" s="6">
        <f t="shared" si="74"/>
        <v>4307.307049740748</v>
      </c>
      <c r="J476" s="74" t="s">
        <v>41</v>
      </c>
      <c r="K476" s="75" t="s">
        <v>9</v>
      </c>
      <c r="L476" s="6">
        <f t="shared" si="79"/>
        <v>71070.566320722341</v>
      </c>
      <c r="M476" s="5">
        <f t="shared" si="80"/>
        <v>2799.7495823314857</v>
      </c>
      <c r="N476" s="5">
        <f t="shared" si="81"/>
        <v>55.994991646629714</v>
      </c>
      <c r="O476" s="6">
        <f t="shared" si="82"/>
        <v>73814.320911407194</v>
      </c>
    </row>
    <row r="477" spans="2:15" x14ac:dyDescent="0.3">
      <c r="B477" s="126">
        <f t="shared" si="78"/>
        <v>462</v>
      </c>
      <c r="C477" s="113">
        <f t="shared" si="83"/>
        <v>45759</v>
      </c>
      <c r="D477" s="70" t="s">
        <v>10</v>
      </c>
      <c r="E477" s="70" t="s">
        <v>169</v>
      </c>
      <c r="F477" s="71" t="s">
        <v>26</v>
      </c>
      <c r="G477" s="72" t="s">
        <v>27</v>
      </c>
      <c r="H477" s="77">
        <v>1.83</v>
      </c>
      <c r="I477" s="6">
        <f t="shared" si="74"/>
        <v>4473.5952067519511</v>
      </c>
      <c r="J477" s="74" t="s">
        <v>48</v>
      </c>
      <c r="K477" s="75" t="s">
        <v>22</v>
      </c>
      <c r="L477" s="6">
        <f t="shared" si="79"/>
        <v>73814.320911407194</v>
      </c>
      <c r="M477" s="5">
        <f t="shared" si="80"/>
        <v>-4473.5952067519511</v>
      </c>
      <c r="N477" s="5">
        <f t="shared" si="81"/>
        <v>0</v>
      </c>
      <c r="O477" s="6">
        <f t="shared" si="82"/>
        <v>69340.72570465524</v>
      </c>
    </row>
    <row r="478" spans="2:15" x14ac:dyDescent="0.3">
      <c r="B478" s="126">
        <f t="shared" si="78"/>
        <v>463</v>
      </c>
      <c r="C478" s="113">
        <f t="shared" si="83"/>
        <v>45760</v>
      </c>
      <c r="D478" s="70" t="s">
        <v>10</v>
      </c>
      <c r="E478" s="70" t="s">
        <v>620</v>
      </c>
      <c r="F478" s="71" t="s">
        <v>14</v>
      </c>
      <c r="G478" s="72" t="s">
        <v>428</v>
      </c>
      <c r="H478" s="77">
        <v>1.71</v>
      </c>
      <c r="I478" s="6">
        <f t="shared" si="74"/>
        <v>4202.4682245245604</v>
      </c>
      <c r="J478" s="74" t="s">
        <v>517</v>
      </c>
      <c r="K478" s="75" t="s">
        <v>9</v>
      </c>
      <c r="L478" s="6">
        <f t="shared" si="79"/>
        <v>69340.72570465524</v>
      </c>
      <c r="M478" s="5">
        <f t="shared" si="80"/>
        <v>2983.7524394124375</v>
      </c>
      <c r="N478" s="5">
        <f t="shared" si="81"/>
        <v>59.675048788248752</v>
      </c>
      <c r="O478" s="6">
        <f t="shared" si="82"/>
        <v>72264.803095279422</v>
      </c>
    </row>
    <row r="479" spans="2:15" x14ac:dyDescent="0.3">
      <c r="B479" s="126">
        <f t="shared" si="78"/>
        <v>464</v>
      </c>
      <c r="C479" s="113">
        <f t="shared" si="83"/>
        <v>45761</v>
      </c>
      <c r="D479" s="70" t="s">
        <v>46</v>
      </c>
      <c r="E479" s="70" t="s">
        <v>621</v>
      </c>
      <c r="F479" s="71" t="s">
        <v>16</v>
      </c>
      <c r="G479" s="72" t="s">
        <v>622</v>
      </c>
      <c r="H479" s="77">
        <v>1.63</v>
      </c>
      <c r="I479" s="6">
        <f t="shared" si="74"/>
        <v>4379.6850360775406</v>
      </c>
      <c r="J479" s="74" t="s">
        <v>28</v>
      </c>
      <c r="K479" s="75" t="s">
        <v>9</v>
      </c>
      <c r="L479" s="6">
        <f t="shared" si="79"/>
        <v>72264.803095279422</v>
      </c>
      <c r="M479" s="5">
        <f t="shared" si="80"/>
        <v>2759.2015727288504</v>
      </c>
      <c r="N479" s="5">
        <f t="shared" si="81"/>
        <v>55.18403145457701</v>
      </c>
      <c r="O479" s="6">
        <f t="shared" si="82"/>
        <v>74968.820636553704</v>
      </c>
    </row>
    <row r="480" spans="2:15" x14ac:dyDescent="0.3">
      <c r="B480" s="126">
        <f t="shared" si="78"/>
        <v>465</v>
      </c>
      <c r="C480" s="113">
        <f t="shared" si="83"/>
        <v>45762</v>
      </c>
      <c r="D480" s="70" t="s">
        <v>17</v>
      </c>
      <c r="E480" s="70" t="s">
        <v>623</v>
      </c>
      <c r="F480" s="71" t="s">
        <v>14</v>
      </c>
      <c r="G480" s="72" t="s">
        <v>624</v>
      </c>
      <c r="H480" s="77">
        <v>2.02</v>
      </c>
      <c r="I480" s="6">
        <f t="shared" si="74"/>
        <v>4543.5648870638606</v>
      </c>
      <c r="J480" s="74" t="s">
        <v>34</v>
      </c>
      <c r="K480" s="75" t="s">
        <v>22</v>
      </c>
      <c r="L480" s="6">
        <f t="shared" si="79"/>
        <v>74968.820636553704</v>
      </c>
      <c r="M480" s="5">
        <f t="shared" si="80"/>
        <v>-4543.5648870638606</v>
      </c>
      <c r="N480" s="5">
        <f t="shared" si="81"/>
        <v>0</v>
      </c>
      <c r="O480" s="6">
        <f t="shared" si="82"/>
        <v>70425.25574948985</v>
      </c>
    </row>
    <row r="481" spans="2:15" x14ac:dyDescent="0.3">
      <c r="B481" s="126">
        <f t="shared" si="78"/>
        <v>466</v>
      </c>
      <c r="C481" s="113">
        <f t="shared" si="83"/>
        <v>45763</v>
      </c>
      <c r="D481" s="70" t="s">
        <v>17</v>
      </c>
      <c r="E481" s="70" t="s">
        <v>625</v>
      </c>
      <c r="F481" s="71" t="s">
        <v>11</v>
      </c>
      <c r="G481" s="72" t="s">
        <v>12</v>
      </c>
      <c r="H481" s="77">
        <v>1.7</v>
      </c>
      <c r="I481" s="6">
        <f t="shared" si="74"/>
        <v>4268.1973181509002</v>
      </c>
      <c r="J481" s="74" t="s">
        <v>25</v>
      </c>
      <c r="K481" s="75" t="s">
        <v>9</v>
      </c>
      <c r="L481" s="6">
        <f t="shared" si="79"/>
        <v>70425.25574948985</v>
      </c>
      <c r="M481" s="5">
        <f t="shared" si="80"/>
        <v>2987.7381227056298</v>
      </c>
      <c r="N481" s="5">
        <f t="shared" si="81"/>
        <v>59.754762454112594</v>
      </c>
      <c r="O481" s="6">
        <f t="shared" si="82"/>
        <v>73353.239109741364</v>
      </c>
    </row>
    <row r="482" spans="2:15" x14ac:dyDescent="0.3">
      <c r="B482" s="126">
        <f t="shared" si="78"/>
        <v>467</v>
      </c>
      <c r="C482" s="113">
        <f t="shared" si="83"/>
        <v>45764</v>
      </c>
      <c r="D482" s="70" t="s">
        <v>23</v>
      </c>
      <c r="E482" s="70" t="s">
        <v>626</v>
      </c>
      <c r="F482" s="71" t="s">
        <v>108</v>
      </c>
      <c r="G482" s="72" t="s">
        <v>197</v>
      </c>
      <c r="H482" s="77">
        <v>1.78</v>
      </c>
      <c r="I482" s="6">
        <f t="shared" si="74"/>
        <v>4445.6508551358402</v>
      </c>
      <c r="J482" s="74" t="s">
        <v>36</v>
      </c>
      <c r="K482" s="75" t="s">
        <v>22</v>
      </c>
      <c r="L482" s="6">
        <f t="shared" si="79"/>
        <v>73353.239109741364</v>
      </c>
      <c r="M482" s="5">
        <f t="shared" si="80"/>
        <v>-4445.6508551358402</v>
      </c>
      <c r="N482" s="5">
        <f t="shared" si="81"/>
        <v>0</v>
      </c>
      <c r="O482" s="6">
        <f t="shared" si="82"/>
        <v>68907.588254605522</v>
      </c>
    </row>
    <row r="483" spans="2:15" x14ac:dyDescent="0.3">
      <c r="B483" s="126">
        <f t="shared" si="78"/>
        <v>468</v>
      </c>
      <c r="C483" s="113">
        <f t="shared" si="83"/>
        <v>45765</v>
      </c>
      <c r="D483" s="70" t="s">
        <v>42</v>
      </c>
      <c r="E483" s="70" t="s">
        <v>627</v>
      </c>
      <c r="F483" s="71" t="s">
        <v>14</v>
      </c>
      <c r="G483" s="72" t="s">
        <v>628</v>
      </c>
      <c r="H483" s="77">
        <v>1.64</v>
      </c>
      <c r="I483" s="6">
        <f t="shared" si="74"/>
        <v>4176.2174699760926</v>
      </c>
      <c r="J483" s="74" t="s">
        <v>43</v>
      </c>
      <c r="K483" s="75" t="s">
        <v>9</v>
      </c>
      <c r="L483" s="6">
        <f t="shared" si="79"/>
        <v>68907.588254605522</v>
      </c>
      <c r="M483" s="5">
        <f t="shared" si="80"/>
        <v>2672.7791807846988</v>
      </c>
      <c r="N483" s="5">
        <f t="shared" si="81"/>
        <v>53.455583615693975</v>
      </c>
      <c r="O483" s="6">
        <f t="shared" si="82"/>
        <v>71526.911851774523</v>
      </c>
    </row>
    <row r="484" spans="2:15" x14ac:dyDescent="0.3">
      <c r="B484" s="126">
        <f t="shared" si="78"/>
        <v>469</v>
      </c>
      <c r="C484" s="113">
        <f t="shared" si="83"/>
        <v>45766</v>
      </c>
      <c r="D484" s="70" t="s">
        <v>10</v>
      </c>
      <c r="E484" s="70" t="s">
        <v>629</v>
      </c>
      <c r="F484" s="71" t="s">
        <v>26</v>
      </c>
      <c r="G484" s="72" t="s">
        <v>27</v>
      </c>
      <c r="H484" s="77">
        <v>1.96</v>
      </c>
      <c r="I484" s="6">
        <f t="shared" si="74"/>
        <v>4334.9643546530015</v>
      </c>
      <c r="J484" s="74" t="s">
        <v>43</v>
      </c>
      <c r="K484" s="75" t="s">
        <v>22</v>
      </c>
      <c r="L484" s="6">
        <f t="shared" si="79"/>
        <v>71526.911851774523</v>
      </c>
      <c r="M484" s="5">
        <f t="shared" si="80"/>
        <v>-4334.9643546530015</v>
      </c>
      <c r="N484" s="5">
        <f t="shared" si="81"/>
        <v>0</v>
      </c>
      <c r="O484" s="6">
        <f t="shared" si="82"/>
        <v>67191.947497121524</v>
      </c>
    </row>
    <row r="485" spans="2:15" x14ac:dyDescent="0.3">
      <c r="B485" s="126">
        <f t="shared" si="78"/>
        <v>470</v>
      </c>
      <c r="C485" s="113">
        <f t="shared" si="83"/>
        <v>45767</v>
      </c>
      <c r="D485" s="70" t="s">
        <v>10</v>
      </c>
      <c r="E485" s="70" t="s">
        <v>630</v>
      </c>
      <c r="F485" s="71" t="s">
        <v>18</v>
      </c>
      <c r="G485" s="72" t="s">
        <v>19</v>
      </c>
      <c r="H485" s="77">
        <v>1.71</v>
      </c>
      <c r="I485" s="6">
        <f t="shared" si="74"/>
        <v>4072.2392422497892</v>
      </c>
      <c r="J485" s="74" t="s">
        <v>25</v>
      </c>
      <c r="K485" s="75" t="s">
        <v>22</v>
      </c>
      <c r="L485" s="6">
        <f t="shared" si="79"/>
        <v>67191.947497121524</v>
      </c>
      <c r="M485" s="5">
        <f t="shared" si="80"/>
        <v>-4072.2392422497892</v>
      </c>
      <c r="N485" s="5">
        <f t="shared" si="81"/>
        <v>0</v>
      </c>
      <c r="O485" s="6">
        <f t="shared" si="82"/>
        <v>63119.708254871737</v>
      </c>
    </row>
    <row r="486" spans="2:15" x14ac:dyDescent="0.3">
      <c r="B486" s="126">
        <f t="shared" si="78"/>
        <v>471</v>
      </c>
      <c r="C486" s="113">
        <f t="shared" si="83"/>
        <v>45768</v>
      </c>
      <c r="D486" s="70" t="s">
        <v>15</v>
      </c>
      <c r="E486" s="70" t="s">
        <v>631</v>
      </c>
      <c r="F486" s="71" t="s">
        <v>108</v>
      </c>
      <c r="G486" s="72" t="s">
        <v>208</v>
      </c>
      <c r="H486" s="77">
        <v>1.93</v>
      </c>
      <c r="I486" s="6">
        <f t="shared" si="74"/>
        <v>3825.4368639316203</v>
      </c>
      <c r="J486" s="74" t="s">
        <v>54</v>
      </c>
      <c r="K486" s="75" t="s">
        <v>9</v>
      </c>
      <c r="L486" s="6">
        <f t="shared" si="79"/>
        <v>63119.708254871737</v>
      </c>
      <c r="M486" s="5">
        <f t="shared" si="80"/>
        <v>3557.6562834564065</v>
      </c>
      <c r="N486" s="5">
        <f t="shared" si="81"/>
        <v>71.15312566912813</v>
      </c>
      <c r="O486" s="6">
        <f t="shared" si="82"/>
        <v>66606.211412659017</v>
      </c>
    </row>
    <row r="487" spans="2:15" x14ac:dyDescent="0.3">
      <c r="B487" s="126">
        <f t="shared" si="78"/>
        <v>472</v>
      </c>
      <c r="C487" s="113">
        <f t="shared" si="83"/>
        <v>45769</v>
      </c>
      <c r="D487" s="70" t="s">
        <v>10</v>
      </c>
      <c r="E487" s="70" t="s">
        <v>632</v>
      </c>
      <c r="F487" s="71" t="s">
        <v>11</v>
      </c>
      <c r="G487" s="72" t="s">
        <v>12</v>
      </c>
      <c r="H487" s="77">
        <v>1.59</v>
      </c>
      <c r="I487" s="6">
        <f t="shared" si="74"/>
        <v>4036.7400856156978</v>
      </c>
      <c r="J487" s="74" t="s">
        <v>41</v>
      </c>
      <c r="K487" s="75" t="s">
        <v>9</v>
      </c>
      <c r="L487" s="6">
        <f t="shared" si="79"/>
        <v>66606.211412659017</v>
      </c>
      <c r="M487" s="5">
        <f t="shared" si="80"/>
        <v>2381.6766505132618</v>
      </c>
      <c r="N487" s="5">
        <f t="shared" si="81"/>
        <v>47.633533010265239</v>
      </c>
      <c r="O487" s="6">
        <f t="shared" si="82"/>
        <v>68940.254530162027</v>
      </c>
    </row>
    <row r="488" spans="2:15" x14ac:dyDescent="0.3">
      <c r="B488" s="126">
        <f t="shared" si="78"/>
        <v>473</v>
      </c>
      <c r="C488" s="113">
        <f t="shared" si="83"/>
        <v>45770</v>
      </c>
      <c r="D488" s="70" t="s">
        <v>46</v>
      </c>
      <c r="E488" s="70" t="s">
        <v>270</v>
      </c>
      <c r="F488" s="71" t="s">
        <v>11</v>
      </c>
      <c r="G488" s="72" t="s">
        <v>12</v>
      </c>
      <c r="H488" s="77">
        <v>1.91</v>
      </c>
      <c r="I488" s="6">
        <f t="shared" si="74"/>
        <v>4178.1972442522438</v>
      </c>
      <c r="J488" s="74" t="s">
        <v>25</v>
      </c>
      <c r="K488" s="75" t="s">
        <v>9</v>
      </c>
      <c r="L488" s="6">
        <f t="shared" si="79"/>
        <v>68940.254530162027</v>
      </c>
      <c r="M488" s="5">
        <f t="shared" si="80"/>
        <v>3802.1594922695417</v>
      </c>
      <c r="N488" s="5">
        <f t="shared" si="81"/>
        <v>76.043189845390827</v>
      </c>
      <c r="O488" s="6">
        <f t="shared" si="82"/>
        <v>72666.370832586166</v>
      </c>
    </row>
    <row r="489" spans="2:15" x14ac:dyDescent="0.3">
      <c r="B489" s="126">
        <f t="shared" si="78"/>
        <v>474</v>
      </c>
      <c r="C489" s="113">
        <f t="shared" si="83"/>
        <v>45771</v>
      </c>
      <c r="D489" s="70" t="s">
        <v>15</v>
      </c>
      <c r="E489" s="70" t="s">
        <v>633</v>
      </c>
      <c r="F489" s="71" t="s">
        <v>26</v>
      </c>
      <c r="G489" s="72" t="s">
        <v>30</v>
      </c>
      <c r="H489" s="77">
        <v>1.72</v>
      </c>
      <c r="I489" s="6">
        <f t="shared" si="74"/>
        <v>4404.0224747021921</v>
      </c>
      <c r="J489" s="74" t="s">
        <v>48</v>
      </c>
      <c r="K489" s="75" t="s">
        <v>9</v>
      </c>
      <c r="L489" s="6">
        <f t="shared" si="79"/>
        <v>72666.370832586166</v>
      </c>
      <c r="M489" s="5">
        <f t="shared" si="80"/>
        <v>3170.8961817855784</v>
      </c>
      <c r="N489" s="5">
        <f t="shared" si="81"/>
        <v>63.417923635711567</v>
      </c>
      <c r="O489" s="6">
        <f t="shared" si="82"/>
        <v>75773.849090736025</v>
      </c>
    </row>
    <row r="490" spans="2:15" x14ac:dyDescent="0.3">
      <c r="B490" s="126">
        <f t="shared" si="78"/>
        <v>475</v>
      </c>
      <c r="C490" s="113">
        <f t="shared" si="83"/>
        <v>45772</v>
      </c>
      <c r="D490" s="70" t="s">
        <v>13</v>
      </c>
      <c r="E490" s="70" t="s">
        <v>634</v>
      </c>
      <c r="F490" s="71" t="s">
        <v>11</v>
      </c>
      <c r="G490" s="72" t="s">
        <v>12</v>
      </c>
      <c r="H490" s="77">
        <v>1.7</v>
      </c>
      <c r="I490" s="6">
        <f t="shared" si="74"/>
        <v>4592.3544903476377</v>
      </c>
      <c r="J490" s="74" t="s">
        <v>36</v>
      </c>
      <c r="K490" s="75" t="s">
        <v>22</v>
      </c>
      <c r="L490" s="6">
        <f t="shared" si="79"/>
        <v>75773.849090736025</v>
      </c>
      <c r="M490" s="5">
        <f t="shared" si="80"/>
        <v>-4592.3544903476377</v>
      </c>
      <c r="N490" s="5">
        <f t="shared" si="81"/>
        <v>0</v>
      </c>
      <c r="O490" s="6">
        <f t="shared" si="82"/>
        <v>71181.494600388382</v>
      </c>
    </row>
    <row r="491" spans="2:15" x14ac:dyDescent="0.3">
      <c r="B491" s="126">
        <f t="shared" si="78"/>
        <v>476</v>
      </c>
      <c r="C491" s="113">
        <f t="shared" si="83"/>
        <v>45773</v>
      </c>
      <c r="D491" s="70" t="s">
        <v>51</v>
      </c>
      <c r="E491" s="70" t="s">
        <v>573</v>
      </c>
      <c r="F491" s="71" t="s">
        <v>11</v>
      </c>
      <c r="G491" s="72" t="s">
        <v>12</v>
      </c>
      <c r="H491" s="77">
        <v>1.85</v>
      </c>
      <c r="I491" s="6">
        <f t="shared" si="74"/>
        <v>4314.0299757811144</v>
      </c>
      <c r="J491" s="74" t="s">
        <v>28</v>
      </c>
      <c r="K491" s="75" t="s">
        <v>22</v>
      </c>
      <c r="L491" s="6">
        <f t="shared" si="79"/>
        <v>71181.494600388382</v>
      </c>
      <c r="M491" s="5">
        <f t="shared" si="80"/>
        <v>-4314.0299757811144</v>
      </c>
      <c r="N491" s="5">
        <f t="shared" si="81"/>
        <v>0</v>
      </c>
      <c r="O491" s="6">
        <f t="shared" si="82"/>
        <v>66867.464624607266</v>
      </c>
    </row>
    <row r="492" spans="2:15" x14ac:dyDescent="0.3">
      <c r="B492" s="126">
        <f t="shared" si="78"/>
        <v>477</v>
      </c>
      <c r="C492" s="113">
        <f t="shared" si="83"/>
        <v>45774</v>
      </c>
      <c r="D492" s="70" t="s">
        <v>10</v>
      </c>
      <c r="E492" s="70" t="s">
        <v>210</v>
      </c>
      <c r="F492" s="71" t="s">
        <v>14</v>
      </c>
      <c r="G492" s="72" t="s">
        <v>441</v>
      </c>
      <c r="H492" s="77">
        <v>1.81</v>
      </c>
      <c r="I492" s="6">
        <f t="shared" ref="I492:I555" si="84">L492/16.5</f>
        <v>4052.5736136125615</v>
      </c>
      <c r="J492" s="74" t="s">
        <v>48</v>
      </c>
      <c r="K492" s="75" t="s">
        <v>22</v>
      </c>
      <c r="L492" s="6">
        <f t="shared" si="79"/>
        <v>66867.464624607266</v>
      </c>
      <c r="M492" s="5">
        <f t="shared" si="80"/>
        <v>-4052.5736136125615</v>
      </c>
      <c r="N492" s="5">
        <f t="shared" si="81"/>
        <v>0</v>
      </c>
      <c r="O492" s="6">
        <f t="shared" si="82"/>
        <v>62814.891010994703</v>
      </c>
    </row>
    <row r="493" spans="2:15" x14ac:dyDescent="0.3">
      <c r="B493" s="126">
        <f t="shared" si="78"/>
        <v>478</v>
      </c>
      <c r="C493" s="113">
        <f t="shared" si="83"/>
        <v>45775</v>
      </c>
      <c r="D493" s="70" t="s">
        <v>46</v>
      </c>
      <c r="E493" s="70" t="s">
        <v>635</v>
      </c>
      <c r="F493" s="71" t="s">
        <v>11</v>
      </c>
      <c r="G493" s="72" t="s">
        <v>12</v>
      </c>
      <c r="H493" s="77">
        <v>2.08</v>
      </c>
      <c r="I493" s="6">
        <f t="shared" si="84"/>
        <v>3806.9630915754365</v>
      </c>
      <c r="J493" s="74" t="s">
        <v>37</v>
      </c>
      <c r="K493" s="75" t="s">
        <v>9</v>
      </c>
      <c r="L493" s="6">
        <f t="shared" si="79"/>
        <v>62814.891010994703</v>
      </c>
      <c r="M493" s="5">
        <f t="shared" si="80"/>
        <v>4111.5201389014719</v>
      </c>
      <c r="N493" s="5">
        <f t="shared" si="81"/>
        <v>82.230402778029443</v>
      </c>
      <c r="O493" s="6">
        <f t="shared" si="82"/>
        <v>66844.180747118138</v>
      </c>
    </row>
    <row r="494" spans="2:15" x14ac:dyDescent="0.3">
      <c r="B494" s="126">
        <f t="shared" si="78"/>
        <v>479</v>
      </c>
      <c r="C494" s="113">
        <f t="shared" si="83"/>
        <v>45776</v>
      </c>
      <c r="D494" s="70" t="s">
        <v>17</v>
      </c>
      <c r="E494" s="70" t="s">
        <v>442</v>
      </c>
      <c r="F494" s="71" t="s">
        <v>108</v>
      </c>
      <c r="G494" s="72" t="s">
        <v>149</v>
      </c>
      <c r="H494" s="77">
        <v>1.61</v>
      </c>
      <c r="I494" s="6">
        <f t="shared" si="84"/>
        <v>4051.1624695223113</v>
      </c>
      <c r="J494" s="74" t="s">
        <v>36</v>
      </c>
      <c r="K494" s="75" t="s">
        <v>22</v>
      </c>
      <c r="L494" s="6">
        <f t="shared" si="79"/>
        <v>66844.180747118138</v>
      </c>
      <c r="M494" s="5">
        <f t="shared" si="80"/>
        <v>-4051.1624695223113</v>
      </c>
      <c r="N494" s="5">
        <f t="shared" si="81"/>
        <v>0</v>
      </c>
      <c r="O494" s="6">
        <f t="shared" si="82"/>
        <v>62793.018277595824</v>
      </c>
    </row>
    <row r="495" spans="2:15" x14ac:dyDescent="0.3">
      <c r="B495" s="126">
        <f t="shared" si="78"/>
        <v>480</v>
      </c>
      <c r="C495" s="113">
        <f t="shared" si="83"/>
        <v>45777</v>
      </c>
      <c r="D495" s="70" t="s">
        <v>17</v>
      </c>
      <c r="E495" s="70" t="s">
        <v>636</v>
      </c>
      <c r="F495" s="71" t="s">
        <v>14</v>
      </c>
      <c r="G495" s="72" t="s">
        <v>624</v>
      </c>
      <c r="H495" s="77">
        <v>1.68</v>
      </c>
      <c r="I495" s="6">
        <f t="shared" si="84"/>
        <v>3805.637471369444</v>
      </c>
      <c r="J495" s="74" t="s">
        <v>52</v>
      </c>
      <c r="K495" s="75" t="s">
        <v>22</v>
      </c>
      <c r="L495" s="6">
        <f t="shared" si="79"/>
        <v>62793.018277595824</v>
      </c>
      <c r="M495" s="5">
        <f t="shared" si="80"/>
        <v>-3805.637471369444</v>
      </c>
      <c r="N495" s="5">
        <f t="shared" si="81"/>
        <v>0</v>
      </c>
      <c r="O495" s="6">
        <f t="shared" si="82"/>
        <v>58987.380806226378</v>
      </c>
    </row>
    <row r="496" spans="2:15" x14ac:dyDescent="0.3">
      <c r="B496" s="126">
        <f t="shared" si="78"/>
        <v>481</v>
      </c>
      <c r="C496" s="113">
        <f>C495+1</f>
        <v>45778</v>
      </c>
      <c r="D496" s="70" t="s">
        <v>23</v>
      </c>
      <c r="E496" s="70" t="s">
        <v>637</v>
      </c>
      <c r="F496" s="71" t="s">
        <v>11</v>
      </c>
      <c r="G496" s="72" t="s">
        <v>12</v>
      </c>
      <c r="H496" s="77">
        <v>1.88</v>
      </c>
      <c r="I496" s="6">
        <f t="shared" si="84"/>
        <v>3574.9927761349318</v>
      </c>
      <c r="J496" s="74" t="s">
        <v>34</v>
      </c>
      <c r="K496" s="75" t="s">
        <v>9</v>
      </c>
      <c r="L496" s="6">
        <f t="shared" si="79"/>
        <v>58987.380806226378</v>
      </c>
      <c r="M496" s="5">
        <f t="shared" si="80"/>
        <v>3145.9936429987397</v>
      </c>
      <c r="N496" s="5">
        <f t="shared" si="81"/>
        <v>62.919872859974795</v>
      </c>
      <c r="O496" s="6">
        <f t="shared" si="82"/>
        <v>62070.454576365148</v>
      </c>
    </row>
    <row r="497" spans="2:15" x14ac:dyDescent="0.3">
      <c r="B497" s="126">
        <f t="shared" si="78"/>
        <v>482</v>
      </c>
      <c r="C497" s="113">
        <f t="shared" ref="C497:C526" si="85">C496+1</f>
        <v>45779</v>
      </c>
      <c r="D497" s="70" t="s">
        <v>10</v>
      </c>
      <c r="E497" s="70" t="s">
        <v>638</v>
      </c>
      <c r="F497" s="71" t="s">
        <v>515</v>
      </c>
      <c r="G497" s="72" t="s">
        <v>537</v>
      </c>
      <c r="H497" s="77">
        <v>1.93</v>
      </c>
      <c r="I497" s="6">
        <f t="shared" si="84"/>
        <v>3761.8457319009181</v>
      </c>
      <c r="J497" s="74" t="s">
        <v>31</v>
      </c>
      <c r="K497" s="75" t="s">
        <v>9</v>
      </c>
      <c r="L497" s="6">
        <f t="shared" si="79"/>
        <v>62070.454576365148</v>
      </c>
      <c r="M497" s="5">
        <f t="shared" si="80"/>
        <v>3498.5165306678537</v>
      </c>
      <c r="N497" s="5">
        <f t="shared" si="81"/>
        <v>69.970330613357078</v>
      </c>
      <c r="O497" s="6">
        <f t="shared" si="82"/>
        <v>65499.000776419634</v>
      </c>
    </row>
    <row r="498" spans="2:15" x14ac:dyDescent="0.3">
      <c r="B498" s="126">
        <f t="shared" si="78"/>
        <v>483</v>
      </c>
      <c r="C498" s="113">
        <f t="shared" si="85"/>
        <v>45780</v>
      </c>
      <c r="D498" s="70" t="s">
        <v>46</v>
      </c>
      <c r="E498" s="70" t="s">
        <v>639</v>
      </c>
      <c r="F498" s="71" t="s">
        <v>11</v>
      </c>
      <c r="G498" s="72" t="s">
        <v>12</v>
      </c>
      <c r="H498" s="77">
        <v>1.7</v>
      </c>
      <c r="I498" s="6">
        <f t="shared" si="84"/>
        <v>3969.6364106920992</v>
      </c>
      <c r="J498" s="74" t="s">
        <v>36</v>
      </c>
      <c r="K498" s="75" t="s">
        <v>22</v>
      </c>
      <c r="L498" s="6">
        <f t="shared" si="79"/>
        <v>65499.000776419634</v>
      </c>
      <c r="M498" s="5">
        <f t="shared" si="80"/>
        <v>-3969.6364106920992</v>
      </c>
      <c r="N498" s="5">
        <f t="shared" si="81"/>
        <v>0</v>
      </c>
      <c r="O498" s="6">
        <f t="shared" si="82"/>
        <v>61529.364365727539</v>
      </c>
    </row>
    <row r="499" spans="2:15" x14ac:dyDescent="0.3">
      <c r="B499" s="126">
        <f t="shared" si="78"/>
        <v>484</v>
      </c>
      <c r="C499" s="113">
        <f t="shared" si="85"/>
        <v>45781</v>
      </c>
      <c r="D499" s="70" t="s">
        <v>46</v>
      </c>
      <c r="E499" s="70" t="s">
        <v>640</v>
      </c>
      <c r="F499" s="71" t="s">
        <v>14</v>
      </c>
      <c r="G499" s="72" t="s">
        <v>572</v>
      </c>
      <c r="H499" s="77">
        <v>1.75</v>
      </c>
      <c r="I499" s="6">
        <f t="shared" si="84"/>
        <v>3729.0523858016691</v>
      </c>
      <c r="J499" s="74" t="s">
        <v>31</v>
      </c>
      <c r="K499" s="75" t="s">
        <v>9</v>
      </c>
      <c r="L499" s="6">
        <f t="shared" si="79"/>
        <v>61529.364365727539</v>
      </c>
      <c r="M499" s="5">
        <f t="shared" si="80"/>
        <v>2796.7892893512517</v>
      </c>
      <c r="N499" s="5">
        <f t="shared" si="81"/>
        <v>55.935785787025033</v>
      </c>
      <c r="O499" s="6">
        <f t="shared" si="82"/>
        <v>64270.217869291766</v>
      </c>
    </row>
    <row r="500" spans="2:15" x14ac:dyDescent="0.3">
      <c r="B500" s="126">
        <f t="shared" si="78"/>
        <v>485</v>
      </c>
      <c r="C500" s="113">
        <f t="shared" si="85"/>
        <v>45782</v>
      </c>
      <c r="D500" s="70" t="s">
        <v>46</v>
      </c>
      <c r="E500" s="70" t="s">
        <v>641</v>
      </c>
      <c r="F500" s="71" t="s">
        <v>14</v>
      </c>
      <c r="G500" s="72" t="s">
        <v>542</v>
      </c>
      <c r="H500" s="77">
        <v>1.8</v>
      </c>
      <c r="I500" s="6">
        <f t="shared" si="84"/>
        <v>3895.1647193510162</v>
      </c>
      <c r="J500" s="74" t="s">
        <v>25</v>
      </c>
      <c r="K500" s="75" t="s">
        <v>9</v>
      </c>
      <c r="L500" s="6">
        <f t="shared" si="79"/>
        <v>64270.217869291766</v>
      </c>
      <c r="M500" s="5">
        <f t="shared" si="80"/>
        <v>3116.1317754808133</v>
      </c>
      <c r="N500" s="5">
        <f t="shared" si="81"/>
        <v>62.322635509616269</v>
      </c>
      <c r="O500" s="6">
        <f t="shared" si="82"/>
        <v>67324.027009262965</v>
      </c>
    </row>
    <row r="501" spans="2:15" x14ac:dyDescent="0.3">
      <c r="B501" s="126">
        <f t="shared" si="78"/>
        <v>486</v>
      </c>
      <c r="C501" s="113">
        <f t="shared" si="85"/>
        <v>45783</v>
      </c>
      <c r="D501" s="70" t="s">
        <v>17</v>
      </c>
      <c r="E501" s="70" t="s">
        <v>642</v>
      </c>
      <c r="F501" s="71" t="s">
        <v>108</v>
      </c>
      <c r="G501" s="72" t="s">
        <v>624</v>
      </c>
      <c r="H501" s="77">
        <v>1.93</v>
      </c>
      <c r="I501" s="6">
        <f t="shared" si="84"/>
        <v>4080.2440611674524</v>
      </c>
      <c r="J501" s="74" t="s">
        <v>52</v>
      </c>
      <c r="K501" s="75" t="s">
        <v>38</v>
      </c>
      <c r="L501" s="6">
        <f t="shared" si="79"/>
        <v>67324.027009262965</v>
      </c>
      <c r="M501" s="5">
        <v>0</v>
      </c>
      <c r="N501" s="5">
        <f t="shared" si="81"/>
        <v>0</v>
      </c>
      <c r="O501" s="6">
        <f t="shared" si="82"/>
        <v>67324.027009262965</v>
      </c>
    </row>
    <row r="502" spans="2:15" x14ac:dyDescent="0.3">
      <c r="B502" s="126">
        <f t="shared" si="78"/>
        <v>487</v>
      </c>
      <c r="C502" s="113">
        <f t="shared" si="85"/>
        <v>45784</v>
      </c>
      <c r="D502" s="70" t="s">
        <v>17</v>
      </c>
      <c r="E502" s="70" t="s">
        <v>643</v>
      </c>
      <c r="F502" s="71" t="s">
        <v>26</v>
      </c>
      <c r="G502" s="72" t="s">
        <v>30</v>
      </c>
      <c r="H502" s="77">
        <v>2.2400000000000002</v>
      </c>
      <c r="I502" s="6">
        <f t="shared" si="84"/>
        <v>4080.2440611674524</v>
      </c>
      <c r="J502" s="74" t="s">
        <v>41</v>
      </c>
      <c r="K502" s="75" t="s">
        <v>22</v>
      </c>
      <c r="L502" s="6">
        <f t="shared" si="79"/>
        <v>67324.027009262965</v>
      </c>
      <c r="M502" s="5">
        <f t="shared" si="80"/>
        <v>-4080.2440611674524</v>
      </c>
      <c r="N502" s="5">
        <f t="shared" si="81"/>
        <v>0</v>
      </c>
      <c r="O502" s="6">
        <f t="shared" si="82"/>
        <v>63243.782948095512</v>
      </c>
    </row>
    <row r="503" spans="2:15" x14ac:dyDescent="0.3">
      <c r="B503" s="126">
        <f t="shared" si="78"/>
        <v>488</v>
      </c>
      <c r="C503" s="113">
        <f t="shared" si="85"/>
        <v>45785</v>
      </c>
      <c r="D503" s="70" t="s">
        <v>23</v>
      </c>
      <c r="E503" s="70" t="s">
        <v>644</v>
      </c>
      <c r="F503" s="71" t="s">
        <v>26</v>
      </c>
      <c r="G503" s="72" t="s">
        <v>27</v>
      </c>
      <c r="H503" s="77">
        <v>1.61</v>
      </c>
      <c r="I503" s="6">
        <f t="shared" si="84"/>
        <v>3832.9565423088188</v>
      </c>
      <c r="J503" s="74" t="s">
        <v>43</v>
      </c>
      <c r="K503" s="75" t="s">
        <v>22</v>
      </c>
      <c r="L503" s="6">
        <f t="shared" si="79"/>
        <v>63243.782948095512</v>
      </c>
      <c r="M503" s="5">
        <f t="shared" si="80"/>
        <v>-3832.9565423088188</v>
      </c>
      <c r="N503" s="5">
        <f t="shared" si="81"/>
        <v>0</v>
      </c>
      <c r="O503" s="6">
        <f t="shared" si="82"/>
        <v>59410.826405786691</v>
      </c>
    </row>
    <row r="504" spans="2:15" x14ac:dyDescent="0.3">
      <c r="B504" s="126">
        <f t="shared" si="78"/>
        <v>489</v>
      </c>
      <c r="C504" s="113">
        <f t="shared" si="85"/>
        <v>45786</v>
      </c>
      <c r="D504" s="70" t="s">
        <v>46</v>
      </c>
      <c r="E504" s="70" t="s">
        <v>645</v>
      </c>
      <c r="F504" s="71" t="s">
        <v>11</v>
      </c>
      <c r="G504" s="72" t="s">
        <v>12</v>
      </c>
      <c r="H504" s="77">
        <v>1.8</v>
      </c>
      <c r="I504" s="6">
        <f t="shared" si="84"/>
        <v>3600.6561458052538</v>
      </c>
      <c r="J504" s="74" t="s">
        <v>34</v>
      </c>
      <c r="K504" s="75" t="s">
        <v>9</v>
      </c>
      <c r="L504" s="6">
        <f t="shared" si="79"/>
        <v>59410.826405786691</v>
      </c>
      <c r="M504" s="5">
        <f t="shared" si="80"/>
        <v>2880.5249166442031</v>
      </c>
      <c r="N504" s="5">
        <f t="shared" si="81"/>
        <v>57.610498332884063</v>
      </c>
      <c r="O504" s="6">
        <f t="shared" si="82"/>
        <v>62233.740824098008</v>
      </c>
    </row>
    <row r="505" spans="2:15" x14ac:dyDescent="0.3">
      <c r="B505" s="126">
        <f t="shared" si="78"/>
        <v>490</v>
      </c>
      <c r="C505" s="113">
        <f t="shared" si="85"/>
        <v>45787</v>
      </c>
      <c r="D505" s="70" t="s">
        <v>10</v>
      </c>
      <c r="E505" s="70" t="s">
        <v>646</v>
      </c>
      <c r="F505" s="71" t="s">
        <v>108</v>
      </c>
      <c r="G505" s="72" t="s">
        <v>441</v>
      </c>
      <c r="H505" s="77">
        <v>1.89</v>
      </c>
      <c r="I505" s="6">
        <f t="shared" si="84"/>
        <v>3771.741868127152</v>
      </c>
      <c r="J505" s="74" t="s">
        <v>36</v>
      </c>
      <c r="K505" s="75" t="s">
        <v>22</v>
      </c>
      <c r="L505" s="6">
        <f t="shared" si="79"/>
        <v>62233.740824098008</v>
      </c>
      <c r="M505" s="5">
        <f t="shared" si="80"/>
        <v>-3771.741868127152</v>
      </c>
      <c r="N505" s="5">
        <f t="shared" si="81"/>
        <v>0</v>
      </c>
      <c r="O505" s="6">
        <f t="shared" si="82"/>
        <v>58461.998955970856</v>
      </c>
    </row>
    <row r="506" spans="2:15" x14ac:dyDescent="0.3">
      <c r="B506" s="126">
        <f t="shared" si="78"/>
        <v>491</v>
      </c>
      <c r="C506" s="113">
        <f t="shared" si="85"/>
        <v>45788</v>
      </c>
      <c r="D506" s="70" t="s">
        <v>46</v>
      </c>
      <c r="E506" s="70" t="s">
        <v>647</v>
      </c>
      <c r="F506" s="71" t="s">
        <v>648</v>
      </c>
      <c r="G506" s="72" t="s">
        <v>168</v>
      </c>
      <c r="H506" s="77">
        <v>1.94</v>
      </c>
      <c r="I506" s="6">
        <f t="shared" si="84"/>
        <v>3543.1514518770214</v>
      </c>
      <c r="J506" s="74" t="s">
        <v>649</v>
      </c>
      <c r="K506" s="75" t="s">
        <v>22</v>
      </c>
      <c r="L506" s="6">
        <f t="shared" si="79"/>
        <v>58461.998955970856</v>
      </c>
      <c r="M506" s="5">
        <f t="shared" si="80"/>
        <v>-3543.1514518770214</v>
      </c>
      <c r="N506" s="5">
        <f t="shared" si="81"/>
        <v>0</v>
      </c>
      <c r="O506" s="6">
        <f t="shared" si="82"/>
        <v>54918.847504093836</v>
      </c>
    </row>
    <row r="507" spans="2:15" x14ac:dyDescent="0.3">
      <c r="B507" s="126">
        <f t="shared" si="78"/>
        <v>492</v>
      </c>
      <c r="C507" s="113">
        <f t="shared" si="85"/>
        <v>45789</v>
      </c>
      <c r="D507" s="70" t="s">
        <v>46</v>
      </c>
      <c r="E507" s="70" t="s">
        <v>650</v>
      </c>
      <c r="F507" s="71" t="s">
        <v>11</v>
      </c>
      <c r="G507" s="72" t="s">
        <v>12</v>
      </c>
      <c r="H507" s="77">
        <v>2</v>
      </c>
      <c r="I507" s="6">
        <f t="shared" si="84"/>
        <v>3328.415000248111</v>
      </c>
      <c r="J507" s="74" t="s">
        <v>41</v>
      </c>
      <c r="K507" s="75" t="s">
        <v>9</v>
      </c>
      <c r="L507" s="6">
        <f t="shared" si="79"/>
        <v>54918.847504093836</v>
      </c>
      <c r="M507" s="5">
        <f t="shared" si="80"/>
        <v>3328.415000248111</v>
      </c>
      <c r="N507" s="5">
        <f t="shared" si="81"/>
        <v>66.568300004962225</v>
      </c>
      <c r="O507" s="6">
        <f t="shared" si="82"/>
        <v>58180.694204336985</v>
      </c>
    </row>
    <row r="508" spans="2:15" x14ac:dyDescent="0.3">
      <c r="B508" s="126">
        <f t="shared" si="78"/>
        <v>493</v>
      </c>
      <c r="C508" s="113">
        <f t="shared" si="85"/>
        <v>45790</v>
      </c>
      <c r="D508" s="70" t="s">
        <v>15</v>
      </c>
      <c r="E508" s="70" t="s">
        <v>651</v>
      </c>
      <c r="F508" s="71" t="s">
        <v>11</v>
      </c>
      <c r="G508" s="72" t="s">
        <v>12</v>
      </c>
      <c r="H508" s="77">
        <v>2.02</v>
      </c>
      <c r="I508" s="6">
        <f t="shared" si="84"/>
        <v>3526.1026790507262</v>
      </c>
      <c r="J508" s="74" t="s">
        <v>31</v>
      </c>
      <c r="K508" s="75" t="s">
        <v>22</v>
      </c>
      <c r="L508" s="6">
        <f t="shared" si="79"/>
        <v>58180.694204336985</v>
      </c>
      <c r="M508" s="5">
        <f t="shared" si="80"/>
        <v>-3526.1026790507262</v>
      </c>
      <c r="N508" s="5">
        <f t="shared" si="81"/>
        <v>0</v>
      </c>
      <c r="O508" s="6">
        <f t="shared" si="82"/>
        <v>54654.591525286261</v>
      </c>
    </row>
    <row r="509" spans="2:15" x14ac:dyDescent="0.3">
      <c r="B509" s="126">
        <f t="shared" si="78"/>
        <v>494</v>
      </c>
      <c r="C509" s="113">
        <f t="shared" si="85"/>
        <v>45791</v>
      </c>
      <c r="D509" s="70" t="s">
        <v>652</v>
      </c>
      <c r="E509" s="70" t="s">
        <v>653</v>
      </c>
      <c r="F509" s="71" t="s">
        <v>11</v>
      </c>
      <c r="G509" s="72" t="s">
        <v>12</v>
      </c>
      <c r="H509" s="77">
        <v>1.92</v>
      </c>
      <c r="I509" s="6">
        <f t="shared" si="84"/>
        <v>3312.3994863809858</v>
      </c>
      <c r="J509" s="74" t="s">
        <v>36</v>
      </c>
      <c r="K509" s="75" t="s">
        <v>22</v>
      </c>
      <c r="L509" s="6">
        <f t="shared" si="79"/>
        <v>54654.591525286261</v>
      </c>
      <c r="M509" s="5">
        <f t="shared" si="80"/>
        <v>-3312.3994863809858</v>
      </c>
      <c r="N509" s="5">
        <f t="shared" si="81"/>
        <v>0</v>
      </c>
      <c r="O509" s="6">
        <f t="shared" si="82"/>
        <v>51342.192038905276</v>
      </c>
    </row>
    <row r="510" spans="2:15" x14ac:dyDescent="0.3">
      <c r="B510" s="126">
        <f t="shared" si="78"/>
        <v>495</v>
      </c>
      <c r="C510" s="113">
        <f t="shared" si="85"/>
        <v>45792</v>
      </c>
      <c r="D510" s="70" t="s">
        <v>15</v>
      </c>
      <c r="E510" s="70" t="s">
        <v>654</v>
      </c>
      <c r="F510" s="71" t="s">
        <v>108</v>
      </c>
      <c r="G510" s="72" t="s">
        <v>208</v>
      </c>
      <c r="H510" s="77">
        <v>1.76</v>
      </c>
      <c r="I510" s="6">
        <f t="shared" si="84"/>
        <v>3111.6480023578956</v>
      </c>
      <c r="J510" s="74" t="s">
        <v>37</v>
      </c>
      <c r="K510" s="75" t="s">
        <v>38</v>
      </c>
      <c r="L510" s="6">
        <f t="shared" si="79"/>
        <v>51342.192038905276</v>
      </c>
      <c r="M510" s="5">
        <v>0</v>
      </c>
      <c r="N510" s="5">
        <f t="shared" si="81"/>
        <v>0</v>
      </c>
      <c r="O510" s="6">
        <f t="shared" si="82"/>
        <v>51342.192038905276</v>
      </c>
    </row>
    <row r="511" spans="2:15" x14ac:dyDescent="0.3">
      <c r="B511" s="126">
        <f t="shared" si="78"/>
        <v>496</v>
      </c>
      <c r="C511" s="113">
        <f t="shared" si="85"/>
        <v>45793</v>
      </c>
      <c r="D511" s="70" t="s">
        <v>10</v>
      </c>
      <c r="E511" s="70" t="s">
        <v>655</v>
      </c>
      <c r="F511" s="71" t="s">
        <v>16</v>
      </c>
      <c r="G511" s="72" t="s">
        <v>554</v>
      </c>
      <c r="H511" s="77">
        <v>1.74</v>
      </c>
      <c r="I511" s="6">
        <f t="shared" si="84"/>
        <v>3111.6480023578956</v>
      </c>
      <c r="J511" s="74" t="s">
        <v>31</v>
      </c>
      <c r="K511" s="75" t="s">
        <v>38</v>
      </c>
      <c r="L511" s="6">
        <f t="shared" si="79"/>
        <v>51342.192038905276</v>
      </c>
      <c r="M511" s="5">
        <v>0</v>
      </c>
      <c r="N511" s="5">
        <f t="shared" si="81"/>
        <v>0</v>
      </c>
      <c r="O511" s="6">
        <f t="shared" si="82"/>
        <v>51342.192038905276</v>
      </c>
    </row>
    <row r="512" spans="2:15" x14ac:dyDescent="0.3">
      <c r="B512" s="126">
        <f t="shared" si="78"/>
        <v>497</v>
      </c>
      <c r="C512" s="113">
        <f t="shared" si="85"/>
        <v>45794</v>
      </c>
      <c r="D512" s="70" t="s">
        <v>51</v>
      </c>
      <c r="E512" s="70" t="s">
        <v>656</v>
      </c>
      <c r="F512" s="71" t="s">
        <v>14</v>
      </c>
      <c r="G512" s="72" t="s">
        <v>537</v>
      </c>
      <c r="H512" s="77">
        <v>1.94</v>
      </c>
      <c r="I512" s="6">
        <f t="shared" si="84"/>
        <v>3111.6480023578956</v>
      </c>
      <c r="J512" s="74" t="s">
        <v>31</v>
      </c>
      <c r="K512" s="75" t="s">
        <v>22</v>
      </c>
      <c r="L512" s="6">
        <f t="shared" si="79"/>
        <v>51342.192038905276</v>
      </c>
      <c r="M512" s="5">
        <f t="shared" si="80"/>
        <v>-3111.6480023578956</v>
      </c>
      <c r="N512" s="5">
        <f t="shared" si="81"/>
        <v>0</v>
      </c>
      <c r="O512" s="6">
        <f t="shared" si="82"/>
        <v>48230.544036547377</v>
      </c>
    </row>
    <row r="513" spans="2:15" x14ac:dyDescent="0.3">
      <c r="B513" s="126">
        <f t="shared" si="78"/>
        <v>498</v>
      </c>
      <c r="C513" s="113">
        <f t="shared" si="85"/>
        <v>45795</v>
      </c>
      <c r="D513" s="70" t="s">
        <v>46</v>
      </c>
      <c r="E513" s="70" t="s">
        <v>657</v>
      </c>
      <c r="F513" s="71" t="s">
        <v>108</v>
      </c>
      <c r="G513" s="72" t="s">
        <v>572</v>
      </c>
      <c r="H513" s="77">
        <v>1.76</v>
      </c>
      <c r="I513" s="6">
        <f t="shared" si="84"/>
        <v>2923.0632749422653</v>
      </c>
      <c r="J513" s="74" t="s">
        <v>34</v>
      </c>
      <c r="K513" s="75" t="s">
        <v>9</v>
      </c>
      <c r="L513" s="6">
        <f t="shared" si="79"/>
        <v>48230.544036547377</v>
      </c>
      <c r="M513" s="5">
        <f t="shared" si="80"/>
        <v>2221.5280889561218</v>
      </c>
      <c r="N513" s="5">
        <f t="shared" si="81"/>
        <v>44.430561779122435</v>
      </c>
      <c r="O513" s="6">
        <f t="shared" si="82"/>
        <v>50407.641563724377</v>
      </c>
    </row>
    <row r="514" spans="2:15" x14ac:dyDescent="0.3">
      <c r="B514" s="126">
        <f t="shared" si="78"/>
        <v>499</v>
      </c>
      <c r="C514" s="113">
        <f t="shared" si="85"/>
        <v>45796</v>
      </c>
      <c r="D514" s="70" t="s">
        <v>10</v>
      </c>
      <c r="E514" s="70" t="s">
        <v>658</v>
      </c>
      <c r="F514" s="71" t="s">
        <v>108</v>
      </c>
      <c r="G514" s="72" t="s">
        <v>516</v>
      </c>
      <c r="H514" s="77">
        <v>1.84</v>
      </c>
      <c r="I514" s="6">
        <f t="shared" si="84"/>
        <v>3055.008579619659</v>
      </c>
      <c r="J514" s="74" t="s">
        <v>50</v>
      </c>
      <c r="K514" s="75" t="s">
        <v>9</v>
      </c>
      <c r="L514" s="6">
        <f t="shared" si="79"/>
        <v>50407.641563724377</v>
      </c>
      <c r="M514" s="5">
        <f t="shared" si="80"/>
        <v>2566.2072068805137</v>
      </c>
      <c r="N514" s="5">
        <f t="shared" si="81"/>
        <v>51.324144137610276</v>
      </c>
      <c r="O514" s="6">
        <f t="shared" si="82"/>
        <v>52922.524626467282</v>
      </c>
    </row>
    <row r="515" spans="2:15" x14ac:dyDescent="0.3">
      <c r="B515" s="126">
        <f t="shared" ref="B515:B578" si="86">B514+1</f>
        <v>500</v>
      </c>
      <c r="C515" s="113">
        <f t="shared" si="85"/>
        <v>45797</v>
      </c>
      <c r="D515" s="70" t="s">
        <v>10</v>
      </c>
      <c r="E515" s="70" t="s">
        <v>659</v>
      </c>
      <c r="F515" s="71" t="s">
        <v>11</v>
      </c>
      <c r="G515" s="72" t="s">
        <v>12</v>
      </c>
      <c r="H515" s="77">
        <v>1.74</v>
      </c>
      <c r="I515" s="6">
        <f t="shared" si="84"/>
        <v>3207.4257349374111</v>
      </c>
      <c r="J515" s="74" t="s">
        <v>59</v>
      </c>
      <c r="K515" s="75" t="s">
        <v>9</v>
      </c>
      <c r="L515" s="6">
        <f t="shared" si="79"/>
        <v>52922.524626467282</v>
      </c>
      <c r="M515" s="5">
        <f t="shared" si="80"/>
        <v>2373.4950438536844</v>
      </c>
      <c r="N515" s="5">
        <f t="shared" si="81"/>
        <v>47.469900877073684</v>
      </c>
      <c r="O515" s="6">
        <f t="shared" si="82"/>
        <v>55248.549769443889</v>
      </c>
    </row>
    <row r="516" spans="2:15" x14ac:dyDescent="0.3">
      <c r="B516" s="126">
        <f t="shared" si="86"/>
        <v>501</v>
      </c>
      <c r="C516" s="113">
        <f t="shared" si="85"/>
        <v>45798</v>
      </c>
      <c r="D516" s="70" t="s">
        <v>23</v>
      </c>
      <c r="E516" s="70" t="s">
        <v>660</v>
      </c>
      <c r="F516" s="71" t="s">
        <v>11</v>
      </c>
      <c r="G516" s="72" t="s">
        <v>12</v>
      </c>
      <c r="H516" s="77">
        <v>1.82</v>
      </c>
      <c r="I516" s="6">
        <f t="shared" si="84"/>
        <v>3348.396955723872</v>
      </c>
      <c r="J516" s="74" t="s">
        <v>31</v>
      </c>
      <c r="K516" s="75" t="s">
        <v>22</v>
      </c>
      <c r="L516" s="6">
        <f t="shared" si="79"/>
        <v>55248.549769443889</v>
      </c>
      <c r="M516" s="5">
        <f t="shared" si="80"/>
        <v>-3348.396955723872</v>
      </c>
      <c r="N516" s="5">
        <f t="shared" si="81"/>
        <v>0</v>
      </c>
      <c r="O516" s="6">
        <f t="shared" si="82"/>
        <v>51900.152813720015</v>
      </c>
    </row>
    <row r="517" spans="2:15" x14ac:dyDescent="0.3">
      <c r="B517" s="126">
        <f t="shared" si="86"/>
        <v>502</v>
      </c>
      <c r="C517" s="114">
        <f t="shared" si="85"/>
        <v>45799</v>
      </c>
      <c r="D517" s="22" t="s">
        <v>32</v>
      </c>
      <c r="E517" s="22"/>
      <c r="F517" s="24"/>
      <c r="G517" s="100"/>
      <c r="H517" s="91"/>
      <c r="I517" s="19">
        <v>0</v>
      </c>
      <c r="J517" s="107"/>
      <c r="K517" s="108"/>
      <c r="L517" s="19">
        <f t="shared" si="79"/>
        <v>51900.152813720015</v>
      </c>
      <c r="M517" s="20">
        <f t="shared" si="80"/>
        <v>0</v>
      </c>
      <c r="N517" s="20">
        <f t="shared" si="81"/>
        <v>0</v>
      </c>
      <c r="O517" s="19">
        <f t="shared" si="82"/>
        <v>51900.152813720015</v>
      </c>
    </row>
    <row r="518" spans="2:15" x14ac:dyDescent="0.3">
      <c r="B518" s="126">
        <f t="shared" si="86"/>
        <v>503</v>
      </c>
      <c r="C518" s="113">
        <f t="shared" si="85"/>
        <v>45800</v>
      </c>
      <c r="D518" s="70" t="s">
        <v>46</v>
      </c>
      <c r="E518" s="70" t="s">
        <v>661</v>
      </c>
      <c r="F518" s="71" t="s">
        <v>579</v>
      </c>
      <c r="G518" s="72" t="s">
        <v>662</v>
      </c>
      <c r="H518" s="77">
        <v>1.88</v>
      </c>
      <c r="I518" s="6">
        <f t="shared" si="84"/>
        <v>3145.4638068921222</v>
      </c>
      <c r="J518" s="74" t="s">
        <v>21</v>
      </c>
      <c r="K518" s="75" t="s">
        <v>9</v>
      </c>
      <c r="L518" s="6">
        <f t="shared" si="79"/>
        <v>51900.152813720015</v>
      </c>
      <c r="M518" s="5">
        <f t="shared" si="80"/>
        <v>2768.0081500650672</v>
      </c>
      <c r="N518" s="5">
        <f t="shared" si="81"/>
        <v>55.360163001301345</v>
      </c>
      <c r="O518" s="6">
        <f t="shared" si="82"/>
        <v>54612.800800783785</v>
      </c>
    </row>
    <row r="519" spans="2:15" x14ac:dyDescent="0.3">
      <c r="B519" s="126">
        <f t="shared" si="86"/>
        <v>504</v>
      </c>
      <c r="C519" s="113">
        <f t="shared" si="85"/>
        <v>45801</v>
      </c>
      <c r="D519" s="70" t="s">
        <v>46</v>
      </c>
      <c r="E519" s="70" t="s">
        <v>663</v>
      </c>
      <c r="F519" s="71" t="s">
        <v>26</v>
      </c>
      <c r="G519" s="72" t="s">
        <v>27</v>
      </c>
      <c r="H519" s="77">
        <v>1.75</v>
      </c>
      <c r="I519" s="6">
        <f t="shared" si="84"/>
        <v>3309.8667151990171</v>
      </c>
      <c r="J519" s="74" t="s">
        <v>54</v>
      </c>
      <c r="K519" s="75" t="s">
        <v>9</v>
      </c>
      <c r="L519" s="6">
        <f t="shared" si="79"/>
        <v>54612.800800783785</v>
      </c>
      <c r="M519" s="5">
        <f t="shared" si="80"/>
        <v>2482.4000363992627</v>
      </c>
      <c r="N519" s="5">
        <f t="shared" si="81"/>
        <v>49.648000727985256</v>
      </c>
      <c r="O519" s="6">
        <f t="shared" si="82"/>
        <v>57045.552836455063</v>
      </c>
    </row>
    <row r="520" spans="2:15" x14ac:dyDescent="0.3">
      <c r="B520" s="126">
        <f t="shared" si="86"/>
        <v>505</v>
      </c>
      <c r="C520" s="113">
        <f t="shared" si="85"/>
        <v>45802</v>
      </c>
      <c r="D520" s="70" t="s">
        <v>46</v>
      </c>
      <c r="E520" s="70" t="s">
        <v>664</v>
      </c>
      <c r="F520" s="71" t="s">
        <v>11</v>
      </c>
      <c r="G520" s="72" t="s">
        <v>12</v>
      </c>
      <c r="H520" s="77">
        <v>1.67</v>
      </c>
      <c r="I520" s="6">
        <f t="shared" si="84"/>
        <v>3457.3062325124279</v>
      </c>
      <c r="J520" s="74" t="s">
        <v>20</v>
      </c>
      <c r="K520" s="75" t="s">
        <v>9</v>
      </c>
      <c r="L520" s="6">
        <f t="shared" si="79"/>
        <v>57045.552836455063</v>
      </c>
      <c r="M520" s="5">
        <f t="shared" si="80"/>
        <v>2316.3951757833265</v>
      </c>
      <c r="N520" s="5">
        <f t="shared" si="81"/>
        <v>46.327903515666527</v>
      </c>
      <c r="O520" s="6">
        <f t="shared" si="82"/>
        <v>59315.620108722724</v>
      </c>
    </row>
    <row r="521" spans="2:15" x14ac:dyDescent="0.3">
      <c r="B521" s="126">
        <f t="shared" si="86"/>
        <v>506</v>
      </c>
      <c r="C521" s="113">
        <f t="shared" si="85"/>
        <v>45803</v>
      </c>
      <c r="D521" s="70" t="s">
        <v>13</v>
      </c>
      <c r="E521" s="70" t="s">
        <v>665</v>
      </c>
      <c r="F521" s="71" t="s">
        <v>11</v>
      </c>
      <c r="G521" s="72" t="s">
        <v>12</v>
      </c>
      <c r="H521" s="77">
        <v>1.68</v>
      </c>
      <c r="I521" s="6">
        <f t="shared" si="84"/>
        <v>3594.8860671953166</v>
      </c>
      <c r="J521" s="74" t="s">
        <v>25</v>
      </c>
      <c r="K521" s="75" t="s">
        <v>9</v>
      </c>
      <c r="L521" s="6">
        <f t="shared" ref="L521:L584" si="87">O520</f>
        <v>59315.620108722724</v>
      </c>
      <c r="M521" s="5">
        <f t="shared" ref="M521:M584" si="88">IF(K521="w",(H521-1)*I521,-I521)</f>
        <v>2444.5225256928152</v>
      </c>
      <c r="N521" s="5">
        <f t="shared" ref="N521:N584" si="89">IF(K521="w",(M521/100*2),0)</f>
        <v>48.890450513856301</v>
      </c>
      <c r="O521" s="6">
        <f t="shared" ref="O521:O584" si="90">L521+M521-N521</f>
        <v>61711.252183901684</v>
      </c>
    </row>
    <row r="522" spans="2:15" x14ac:dyDescent="0.3">
      <c r="B522" s="126">
        <f t="shared" si="86"/>
        <v>507</v>
      </c>
      <c r="C522" s="113">
        <f t="shared" si="85"/>
        <v>45804</v>
      </c>
      <c r="D522" s="70" t="s">
        <v>13</v>
      </c>
      <c r="E522" s="70" t="s">
        <v>666</v>
      </c>
      <c r="F522" s="71" t="s">
        <v>26</v>
      </c>
      <c r="G522" s="72" t="s">
        <v>27</v>
      </c>
      <c r="H522" s="77">
        <v>2.12</v>
      </c>
      <c r="I522" s="6">
        <f t="shared" si="84"/>
        <v>3740.0758899334355</v>
      </c>
      <c r="J522" s="74" t="s">
        <v>37</v>
      </c>
      <c r="K522" s="75" t="s">
        <v>9</v>
      </c>
      <c r="L522" s="6">
        <f t="shared" si="87"/>
        <v>61711.252183901684</v>
      </c>
      <c r="M522" s="5">
        <f t="shared" si="88"/>
        <v>4188.8849967254482</v>
      </c>
      <c r="N522" s="5">
        <f t="shared" si="89"/>
        <v>83.777699934508959</v>
      </c>
      <c r="O522" s="6">
        <f t="shared" si="90"/>
        <v>65816.359480692627</v>
      </c>
    </row>
    <row r="523" spans="2:15" x14ac:dyDescent="0.3">
      <c r="B523" s="126">
        <f t="shared" si="86"/>
        <v>508</v>
      </c>
      <c r="C523" s="113">
        <f t="shared" si="85"/>
        <v>45805</v>
      </c>
      <c r="D523" s="70" t="s">
        <v>17</v>
      </c>
      <c r="E523" s="70" t="s">
        <v>667</v>
      </c>
      <c r="F523" s="71" t="s">
        <v>11</v>
      </c>
      <c r="G523" s="72" t="s">
        <v>12</v>
      </c>
      <c r="H523" s="77">
        <v>1.85</v>
      </c>
      <c r="I523" s="6">
        <f t="shared" si="84"/>
        <v>3988.8702715571289</v>
      </c>
      <c r="J523" s="74" t="s">
        <v>47</v>
      </c>
      <c r="K523" s="75" t="s">
        <v>9</v>
      </c>
      <c r="L523" s="6">
        <f t="shared" si="87"/>
        <v>65816.359480692627</v>
      </c>
      <c r="M523" s="5">
        <f t="shared" si="88"/>
        <v>3390.5397308235601</v>
      </c>
      <c r="N523" s="5">
        <f t="shared" si="89"/>
        <v>67.810794616471199</v>
      </c>
      <c r="O523" s="6">
        <f t="shared" si="90"/>
        <v>69139.088416899715</v>
      </c>
    </row>
    <row r="524" spans="2:15" x14ac:dyDescent="0.3">
      <c r="B524" s="126">
        <f t="shared" si="86"/>
        <v>509</v>
      </c>
      <c r="C524" s="113">
        <f t="shared" si="85"/>
        <v>45806</v>
      </c>
      <c r="D524" s="70" t="s">
        <v>575</v>
      </c>
      <c r="E524" s="70" t="s">
        <v>668</v>
      </c>
      <c r="F524" s="71" t="s">
        <v>11</v>
      </c>
      <c r="G524" s="72" t="s">
        <v>12</v>
      </c>
      <c r="H524" s="77">
        <v>1.91</v>
      </c>
      <c r="I524" s="6">
        <f t="shared" si="84"/>
        <v>4190.2477828424071</v>
      </c>
      <c r="J524" s="74" t="s">
        <v>48</v>
      </c>
      <c r="K524" s="75" t="s">
        <v>9</v>
      </c>
      <c r="L524" s="6">
        <f t="shared" si="87"/>
        <v>69139.088416899715</v>
      </c>
      <c r="M524" s="5">
        <f t="shared" si="88"/>
        <v>3813.1254823865902</v>
      </c>
      <c r="N524" s="5">
        <f t="shared" si="89"/>
        <v>76.262509647731804</v>
      </c>
      <c r="O524" s="6">
        <f t="shared" si="90"/>
        <v>72875.951389638576</v>
      </c>
    </row>
    <row r="525" spans="2:15" x14ac:dyDescent="0.3">
      <c r="B525" s="126">
        <f t="shared" si="86"/>
        <v>510</v>
      </c>
      <c r="C525" s="113">
        <f t="shared" si="85"/>
        <v>45807</v>
      </c>
      <c r="D525" s="70" t="s">
        <v>669</v>
      </c>
      <c r="E525" s="70" t="s">
        <v>670</v>
      </c>
      <c r="F525" s="71" t="s">
        <v>26</v>
      </c>
      <c r="G525" s="72" t="s">
        <v>27</v>
      </c>
      <c r="H525" s="77">
        <v>1.7</v>
      </c>
      <c r="I525" s="6">
        <f t="shared" si="84"/>
        <v>4416.7243266447622</v>
      </c>
      <c r="J525" s="74" t="s">
        <v>43</v>
      </c>
      <c r="K525" s="75" t="s">
        <v>22</v>
      </c>
      <c r="L525" s="6">
        <f t="shared" si="87"/>
        <v>72875.951389638576</v>
      </c>
      <c r="M525" s="5">
        <f t="shared" si="88"/>
        <v>-4416.7243266447622</v>
      </c>
      <c r="N525" s="5">
        <f t="shared" si="89"/>
        <v>0</v>
      </c>
      <c r="O525" s="6">
        <f t="shared" si="90"/>
        <v>68459.227062993814</v>
      </c>
    </row>
    <row r="526" spans="2:15" x14ac:dyDescent="0.3">
      <c r="B526" s="126">
        <f t="shared" si="86"/>
        <v>511</v>
      </c>
      <c r="C526" s="113">
        <f t="shared" si="85"/>
        <v>45808</v>
      </c>
      <c r="D526" s="70" t="s">
        <v>17</v>
      </c>
      <c r="E526" s="70" t="s">
        <v>671</v>
      </c>
      <c r="F526" s="71" t="s">
        <v>108</v>
      </c>
      <c r="G526" s="72" t="s">
        <v>672</v>
      </c>
      <c r="H526" s="77">
        <v>1.61</v>
      </c>
      <c r="I526" s="6">
        <f t="shared" si="84"/>
        <v>4149.0440644238679</v>
      </c>
      <c r="J526" s="74" t="s">
        <v>87</v>
      </c>
      <c r="K526" s="75" t="s">
        <v>9</v>
      </c>
      <c r="L526" s="6">
        <f t="shared" si="87"/>
        <v>68459.227062993814</v>
      </c>
      <c r="M526" s="5">
        <f t="shared" si="88"/>
        <v>2530.9168792985597</v>
      </c>
      <c r="N526" s="5">
        <f t="shared" si="89"/>
        <v>50.618337585971197</v>
      </c>
      <c r="O526" s="6">
        <f t="shared" si="90"/>
        <v>70939.525604706403</v>
      </c>
    </row>
    <row r="527" spans="2:15" x14ac:dyDescent="0.3">
      <c r="B527" s="126">
        <f t="shared" si="86"/>
        <v>512</v>
      </c>
      <c r="C527" s="113">
        <f>C526+1</f>
        <v>45809</v>
      </c>
      <c r="D527" s="70" t="s">
        <v>669</v>
      </c>
      <c r="E527" s="70" t="s">
        <v>673</v>
      </c>
      <c r="F527" s="71" t="s">
        <v>11</v>
      </c>
      <c r="G527" s="72" t="s">
        <v>12</v>
      </c>
      <c r="H527" s="77">
        <v>1.8</v>
      </c>
      <c r="I527" s="6">
        <f t="shared" si="84"/>
        <v>4299.3651881640244</v>
      </c>
      <c r="J527" s="74" t="s">
        <v>41</v>
      </c>
      <c r="K527" s="75" t="s">
        <v>9</v>
      </c>
      <c r="L527" s="6">
        <f t="shared" si="87"/>
        <v>70939.525604706403</v>
      </c>
      <c r="M527" s="5">
        <f t="shared" si="88"/>
        <v>3439.4921505312195</v>
      </c>
      <c r="N527" s="5">
        <f t="shared" si="89"/>
        <v>68.789843010624395</v>
      </c>
      <c r="O527" s="6">
        <f t="shared" si="90"/>
        <v>74310.227912226997</v>
      </c>
    </row>
    <row r="528" spans="2:15" x14ac:dyDescent="0.3">
      <c r="B528" s="126">
        <f t="shared" si="86"/>
        <v>513</v>
      </c>
      <c r="C528" s="114">
        <f t="shared" ref="C528:C556" si="91">C527+1</f>
        <v>45810</v>
      </c>
      <c r="D528" s="22" t="s">
        <v>32</v>
      </c>
      <c r="E528" s="22"/>
      <c r="F528" s="24"/>
      <c r="G528" s="100"/>
      <c r="H528" s="91"/>
      <c r="I528" s="19">
        <v>0</v>
      </c>
      <c r="J528" s="107"/>
      <c r="K528" s="108"/>
      <c r="L528" s="19">
        <f t="shared" si="87"/>
        <v>74310.227912226997</v>
      </c>
      <c r="M528" s="20">
        <f t="shared" si="88"/>
        <v>0</v>
      </c>
      <c r="N528" s="20">
        <f t="shared" si="89"/>
        <v>0</v>
      </c>
      <c r="O528" s="19">
        <f t="shared" si="90"/>
        <v>74310.227912226997</v>
      </c>
    </row>
    <row r="529" spans="2:15" x14ac:dyDescent="0.3">
      <c r="B529" s="126">
        <f t="shared" si="86"/>
        <v>514</v>
      </c>
      <c r="C529" s="114">
        <f t="shared" si="91"/>
        <v>45811</v>
      </c>
      <c r="D529" s="22" t="s">
        <v>32</v>
      </c>
      <c r="E529" s="22"/>
      <c r="F529" s="24"/>
      <c r="G529" s="100"/>
      <c r="H529" s="91"/>
      <c r="I529" s="19">
        <v>0</v>
      </c>
      <c r="J529" s="107"/>
      <c r="K529" s="108"/>
      <c r="L529" s="19">
        <f t="shared" si="87"/>
        <v>74310.227912226997</v>
      </c>
      <c r="M529" s="20">
        <f t="shared" si="88"/>
        <v>0</v>
      </c>
      <c r="N529" s="20">
        <f t="shared" si="89"/>
        <v>0</v>
      </c>
      <c r="O529" s="19">
        <f t="shared" si="90"/>
        <v>74310.227912226997</v>
      </c>
    </row>
    <row r="530" spans="2:15" x14ac:dyDescent="0.3">
      <c r="B530" s="126">
        <f t="shared" si="86"/>
        <v>515</v>
      </c>
      <c r="C530" s="113">
        <f t="shared" si="91"/>
        <v>45812</v>
      </c>
      <c r="D530" s="70" t="s">
        <v>413</v>
      </c>
      <c r="E530" s="70" t="s">
        <v>674</v>
      </c>
      <c r="F530" s="71" t="s">
        <v>14</v>
      </c>
      <c r="G530" s="72" t="s">
        <v>323</v>
      </c>
      <c r="H530" s="77">
        <v>1.94</v>
      </c>
      <c r="I530" s="6">
        <f t="shared" si="84"/>
        <v>4503.650176498606</v>
      </c>
      <c r="J530" s="74" t="s">
        <v>25</v>
      </c>
      <c r="K530" s="75" t="s">
        <v>22</v>
      </c>
      <c r="L530" s="6">
        <f t="shared" si="87"/>
        <v>74310.227912226997</v>
      </c>
      <c r="M530" s="5">
        <f t="shared" si="88"/>
        <v>-4503.650176498606</v>
      </c>
      <c r="N530" s="5">
        <f t="shared" si="89"/>
        <v>0</v>
      </c>
      <c r="O530" s="6">
        <f t="shared" si="90"/>
        <v>69806.577735728395</v>
      </c>
    </row>
    <row r="531" spans="2:15" x14ac:dyDescent="0.3">
      <c r="B531" s="126">
        <f t="shared" si="86"/>
        <v>516</v>
      </c>
      <c r="C531" s="113">
        <f t="shared" si="91"/>
        <v>45813</v>
      </c>
      <c r="D531" s="70" t="s">
        <v>413</v>
      </c>
      <c r="E531" s="70" t="s">
        <v>333</v>
      </c>
      <c r="F531" s="71" t="s">
        <v>11</v>
      </c>
      <c r="G531" s="72" t="s">
        <v>12</v>
      </c>
      <c r="H531" s="77">
        <v>1.77</v>
      </c>
      <c r="I531" s="6">
        <f t="shared" si="84"/>
        <v>4230.7016809532361</v>
      </c>
      <c r="J531" s="74" t="s">
        <v>675</v>
      </c>
      <c r="K531" s="75" t="s">
        <v>9</v>
      </c>
      <c r="L531" s="6">
        <f t="shared" si="87"/>
        <v>69806.577735728395</v>
      </c>
      <c r="M531" s="5">
        <f t="shared" si="88"/>
        <v>3257.6402943339917</v>
      </c>
      <c r="N531" s="5">
        <f t="shared" si="89"/>
        <v>65.152805886679829</v>
      </c>
      <c r="O531" s="6">
        <f t="shared" si="90"/>
        <v>72999.065224175705</v>
      </c>
    </row>
    <row r="532" spans="2:15" x14ac:dyDescent="0.3">
      <c r="B532" s="126">
        <f t="shared" si="86"/>
        <v>517</v>
      </c>
      <c r="C532" s="113">
        <f t="shared" si="91"/>
        <v>45814</v>
      </c>
      <c r="D532" s="70" t="s">
        <v>676</v>
      </c>
      <c r="E532" s="70" t="s">
        <v>677</v>
      </c>
      <c r="F532" s="71" t="s">
        <v>11</v>
      </c>
      <c r="G532" s="72" t="s">
        <v>12</v>
      </c>
      <c r="H532" s="77">
        <v>1.75</v>
      </c>
      <c r="I532" s="6">
        <f t="shared" si="84"/>
        <v>4424.1857711621642</v>
      </c>
      <c r="J532" s="74" t="s">
        <v>28</v>
      </c>
      <c r="K532" s="75" t="s">
        <v>22</v>
      </c>
      <c r="L532" s="6">
        <f t="shared" si="87"/>
        <v>72999.065224175705</v>
      </c>
      <c r="M532" s="5">
        <f t="shared" si="88"/>
        <v>-4424.1857711621642</v>
      </c>
      <c r="N532" s="5">
        <f t="shared" si="89"/>
        <v>0</v>
      </c>
      <c r="O532" s="6">
        <f t="shared" si="90"/>
        <v>68574.879453013535</v>
      </c>
    </row>
    <row r="533" spans="2:15" x14ac:dyDescent="0.3">
      <c r="B533" s="126">
        <f t="shared" si="86"/>
        <v>518</v>
      </c>
      <c r="C533" s="113">
        <f t="shared" si="91"/>
        <v>45815</v>
      </c>
      <c r="D533" s="70" t="s">
        <v>676</v>
      </c>
      <c r="E533" s="70" t="s">
        <v>678</v>
      </c>
      <c r="F533" s="71" t="s">
        <v>11</v>
      </c>
      <c r="G533" s="72" t="s">
        <v>12</v>
      </c>
      <c r="H533" s="77">
        <v>2.14</v>
      </c>
      <c r="I533" s="6">
        <f t="shared" si="84"/>
        <v>4156.0533001826388</v>
      </c>
      <c r="J533" s="74" t="s">
        <v>41</v>
      </c>
      <c r="K533" s="75" t="s">
        <v>9</v>
      </c>
      <c r="L533" s="6">
        <f t="shared" si="87"/>
        <v>68574.879453013535</v>
      </c>
      <c r="M533" s="5">
        <f t="shared" si="88"/>
        <v>4737.900762208209</v>
      </c>
      <c r="N533" s="5">
        <f t="shared" si="89"/>
        <v>94.758015244164184</v>
      </c>
      <c r="O533" s="6">
        <f t="shared" si="90"/>
        <v>73218.022199977582</v>
      </c>
    </row>
    <row r="534" spans="2:15" x14ac:dyDescent="0.3">
      <c r="B534" s="126">
        <f t="shared" si="86"/>
        <v>519</v>
      </c>
      <c r="C534" s="113">
        <f t="shared" si="91"/>
        <v>45816</v>
      </c>
      <c r="D534" s="70" t="s">
        <v>413</v>
      </c>
      <c r="E534" s="70" t="s">
        <v>679</v>
      </c>
      <c r="F534" s="71" t="s">
        <v>108</v>
      </c>
      <c r="G534" s="72" t="s">
        <v>325</v>
      </c>
      <c r="H534" s="77">
        <v>2.08</v>
      </c>
      <c r="I534" s="6">
        <f t="shared" si="84"/>
        <v>4437.4558909077323</v>
      </c>
      <c r="J534" s="74" t="s">
        <v>43</v>
      </c>
      <c r="K534" s="75" t="s">
        <v>9</v>
      </c>
      <c r="L534" s="6">
        <f t="shared" si="87"/>
        <v>73218.022199977582</v>
      </c>
      <c r="M534" s="5">
        <f t="shared" si="88"/>
        <v>4792.452362180351</v>
      </c>
      <c r="N534" s="5">
        <f t="shared" si="89"/>
        <v>95.849047243607018</v>
      </c>
      <c r="O534" s="6">
        <f t="shared" si="90"/>
        <v>77914.625514914325</v>
      </c>
    </row>
    <row r="535" spans="2:15" x14ac:dyDescent="0.3">
      <c r="B535" s="126">
        <f t="shared" si="86"/>
        <v>520</v>
      </c>
      <c r="C535" s="113">
        <f t="shared" si="91"/>
        <v>45817</v>
      </c>
      <c r="D535" s="70" t="s">
        <v>676</v>
      </c>
      <c r="E535" s="70" t="s">
        <v>680</v>
      </c>
      <c r="F535" s="71" t="s">
        <v>11</v>
      </c>
      <c r="G535" s="72" t="s">
        <v>12</v>
      </c>
      <c r="H535" s="77">
        <v>2.04</v>
      </c>
      <c r="I535" s="6">
        <f t="shared" si="84"/>
        <v>4722.0985160554137</v>
      </c>
      <c r="J535" s="74" t="s">
        <v>56</v>
      </c>
      <c r="K535" s="75" t="s">
        <v>9</v>
      </c>
      <c r="L535" s="6">
        <f t="shared" si="87"/>
        <v>77914.625514914325</v>
      </c>
      <c r="M535" s="5">
        <f t="shared" si="88"/>
        <v>4910.9824566976304</v>
      </c>
      <c r="N535" s="5">
        <f t="shared" si="89"/>
        <v>98.219649133952601</v>
      </c>
      <c r="O535" s="6">
        <f t="shared" si="90"/>
        <v>82727.388322478</v>
      </c>
    </row>
    <row r="536" spans="2:15" x14ac:dyDescent="0.3">
      <c r="B536" s="126">
        <f t="shared" si="86"/>
        <v>521</v>
      </c>
      <c r="C536" s="113">
        <f t="shared" si="91"/>
        <v>45818</v>
      </c>
      <c r="D536" s="70" t="s">
        <v>676</v>
      </c>
      <c r="E536" s="70" t="s">
        <v>681</v>
      </c>
      <c r="F536" s="71" t="s">
        <v>14</v>
      </c>
      <c r="G536" s="72" t="s">
        <v>682</v>
      </c>
      <c r="H536" s="77">
        <v>1.88</v>
      </c>
      <c r="I536" s="6">
        <f t="shared" si="84"/>
        <v>5013.781110453212</v>
      </c>
      <c r="J536" s="74" t="s">
        <v>48</v>
      </c>
      <c r="K536" s="75" t="s">
        <v>22</v>
      </c>
      <c r="L536" s="6">
        <f t="shared" si="87"/>
        <v>82727.388322478</v>
      </c>
      <c r="M536" s="5">
        <f t="shared" si="88"/>
        <v>-5013.781110453212</v>
      </c>
      <c r="N536" s="5">
        <f t="shared" si="89"/>
        <v>0</v>
      </c>
      <c r="O536" s="6">
        <f t="shared" si="90"/>
        <v>77713.607212024785</v>
      </c>
    </row>
    <row r="537" spans="2:15" x14ac:dyDescent="0.3">
      <c r="B537" s="126">
        <f t="shared" si="86"/>
        <v>522</v>
      </c>
      <c r="C537" s="113">
        <f t="shared" si="91"/>
        <v>45819</v>
      </c>
      <c r="D537" s="70" t="s">
        <v>298</v>
      </c>
      <c r="E537" s="70" t="s">
        <v>683</v>
      </c>
      <c r="F537" s="71" t="s">
        <v>108</v>
      </c>
      <c r="G537" s="72" t="s">
        <v>684</v>
      </c>
      <c r="H537" s="77">
        <v>1.67</v>
      </c>
      <c r="I537" s="6">
        <f t="shared" si="84"/>
        <v>4709.9155886075623</v>
      </c>
      <c r="J537" s="74" t="s">
        <v>48</v>
      </c>
      <c r="K537" s="75" t="s">
        <v>38</v>
      </c>
      <c r="L537" s="6">
        <f t="shared" si="87"/>
        <v>77713.607212024785</v>
      </c>
      <c r="M537" s="5">
        <v>0</v>
      </c>
      <c r="N537" s="5">
        <f t="shared" si="89"/>
        <v>0</v>
      </c>
      <c r="O537" s="6">
        <f t="shared" si="90"/>
        <v>77713.607212024785</v>
      </c>
    </row>
    <row r="538" spans="2:15" x14ac:dyDescent="0.3">
      <c r="B538" s="126">
        <f t="shared" si="86"/>
        <v>523</v>
      </c>
      <c r="C538" s="113">
        <f t="shared" si="91"/>
        <v>45820</v>
      </c>
      <c r="D538" s="70" t="s">
        <v>298</v>
      </c>
      <c r="E538" s="70" t="s">
        <v>685</v>
      </c>
      <c r="F538" s="71" t="s">
        <v>14</v>
      </c>
      <c r="G538" s="72" t="s">
        <v>686</v>
      </c>
      <c r="H538" s="77">
        <v>2.12</v>
      </c>
      <c r="I538" s="6">
        <f t="shared" si="84"/>
        <v>4709.9155886075623</v>
      </c>
      <c r="J538" s="74" t="s">
        <v>517</v>
      </c>
      <c r="K538" s="75" t="s">
        <v>9</v>
      </c>
      <c r="L538" s="6">
        <f t="shared" si="87"/>
        <v>77713.607212024785</v>
      </c>
      <c r="M538" s="5">
        <f t="shared" si="88"/>
        <v>5275.1054592404707</v>
      </c>
      <c r="N538" s="5">
        <f t="shared" si="89"/>
        <v>105.50210918480941</v>
      </c>
      <c r="O538" s="6">
        <f t="shared" si="90"/>
        <v>82883.21056208045</v>
      </c>
    </row>
    <row r="539" spans="2:15" x14ac:dyDescent="0.3">
      <c r="B539" s="126">
        <f t="shared" si="86"/>
        <v>524</v>
      </c>
      <c r="C539" s="114">
        <f t="shared" si="91"/>
        <v>45821</v>
      </c>
      <c r="D539" s="22" t="s">
        <v>32</v>
      </c>
      <c r="E539" s="23"/>
      <c r="F539" s="24"/>
      <c r="G539" s="24"/>
      <c r="H539" s="25"/>
      <c r="I539" s="19">
        <v>0</v>
      </c>
      <c r="J539" s="21"/>
      <c r="K539" s="96"/>
      <c r="L539" s="19">
        <f t="shared" si="87"/>
        <v>82883.21056208045</v>
      </c>
      <c r="M539" s="20">
        <f t="shared" si="88"/>
        <v>0</v>
      </c>
      <c r="N539" s="20">
        <f t="shared" si="89"/>
        <v>0</v>
      </c>
      <c r="O539" s="19">
        <f t="shared" si="90"/>
        <v>82883.21056208045</v>
      </c>
    </row>
    <row r="540" spans="2:15" x14ac:dyDescent="0.3">
      <c r="B540" s="126">
        <f t="shared" si="86"/>
        <v>525</v>
      </c>
      <c r="C540" s="113">
        <f t="shared" si="91"/>
        <v>45822</v>
      </c>
      <c r="D540" s="70" t="s">
        <v>687</v>
      </c>
      <c r="E540" s="70" t="s">
        <v>688</v>
      </c>
      <c r="F540" s="71" t="s">
        <v>265</v>
      </c>
      <c r="G540" s="71" t="s">
        <v>27</v>
      </c>
      <c r="H540" s="73">
        <v>1.69</v>
      </c>
      <c r="I540" s="6">
        <f t="shared" si="84"/>
        <v>5023.2248825503302</v>
      </c>
      <c r="J540" s="78" t="s">
        <v>29</v>
      </c>
      <c r="K540" s="94" t="s">
        <v>22</v>
      </c>
      <c r="L540" s="6">
        <f t="shared" si="87"/>
        <v>82883.21056208045</v>
      </c>
      <c r="M540" s="5">
        <f t="shared" si="88"/>
        <v>-5023.2248825503302</v>
      </c>
      <c r="N540" s="5">
        <f t="shared" si="89"/>
        <v>0</v>
      </c>
      <c r="O540" s="6">
        <f t="shared" si="90"/>
        <v>77859.985679530117</v>
      </c>
    </row>
    <row r="541" spans="2:15" x14ac:dyDescent="0.3">
      <c r="B541" s="126">
        <f t="shared" si="86"/>
        <v>526</v>
      </c>
      <c r="C541" s="113">
        <f t="shared" si="91"/>
        <v>45823</v>
      </c>
      <c r="D541" s="70" t="s">
        <v>687</v>
      </c>
      <c r="E541" s="70" t="s">
        <v>689</v>
      </c>
      <c r="F541" s="71" t="s">
        <v>265</v>
      </c>
      <c r="G541" s="71" t="s">
        <v>27</v>
      </c>
      <c r="H541" s="73">
        <v>1.8</v>
      </c>
      <c r="I541" s="6">
        <f t="shared" si="84"/>
        <v>4718.7870108806128</v>
      </c>
      <c r="J541" s="4" t="s">
        <v>121</v>
      </c>
      <c r="K541" s="94" t="s">
        <v>9</v>
      </c>
      <c r="L541" s="6">
        <f t="shared" si="87"/>
        <v>77859.985679530117</v>
      </c>
      <c r="M541" s="5">
        <f t="shared" si="88"/>
        <v>3775.0296087044903</v>
      </c>
      <c r="N541" s="5">
        <f t="shared" si="89"/>
        <v>75.500592174089803</v>
      </c>
      <c r="O541" s="6">
        <f t="shared" si="90"/>
        <v>81559.514696060505</v>
      </c>
    </row>
    <row r="542" spans="2:15" x14ac:dyDescent="0.3">
      <c r="B542" s="126">
        <f t="shared" si="86"/>
        <v>527</v>
      </c>
      <c r="C542" s="113">
        <f t="shared" si="91"/>
        <v>45824</v>
      </c>
      <c r="D542" s="70" t="s">
        <v>687</v>
      </c>
      <c r="E542" s="76" t="s">
        <v>690</v>
      </c>
      <c r="F542" s="71" t="s">
        <v>14</v>
      </c>
      <c r="G542" s="71" t="s">
        <v>691</v>
      </c>
      <c r="H542" s="73">
        <v>1.64</v>
      </c>
      <c r="I542" s="6">
        <f t="shared" si="84"/>
        <v>4943.0008906703333</v>
      </c>
      <c r="J542" s="78" t="s">
        <v>37</v>
      </c>
      <c r="K542" s="94" t="s">
        <v>22</v>
      </c>
      <c r="L542" s="6">
        <f t="shared" si="87"/>
        <v>81559.514696060505</v>
      </c>
      <c r="M542" s="5">
        <f t="shared" si="88"/>
        <v>-4943.0008906703333</v>
      </c>
      <c r="N542" s="5">
        <f t="shared" si="89"/>
        <v>0</v>
      </c>
      <c r="O542" s="6">
        <f t="shared" si="90"/>
        <v>76616.513805390176</v>
      </c>
    </row>
    <row r="543" spans="2:15" x14ac:dyDescent="0.3">
      <c r="B543" s="126">
        <f t="shared" si="86"/>
        <v>528</v>
      </c>
      <c r="C543" s="113">
        <f t="shared" si="91"/>
        <v>45825</v>
      </c>
      <c r="D543" s="70" t="s">
        <v>687</v>
      </c>
      <c r="E543" s="76" t="s">
        <v>692</v>
      </c>
      <c r="F543" s="71" t="s">
        <v>14</v>
      </c>
      <c r="G543" s="71" t="s">
        <v>693</v>
      </c>
      <c r="H543" s="73">
        <v>1.69</v>
      </c>
      <c r="I543" s="6">
        <f t="shared" si="84"/>
        <v>4643.425079114556</v>
      </c>
      <c r="J543" s="78" t="s">
        <v>29</v>
      </c>
      <c r="K543" s="94" t="s">
        <v>22</v>
      </c>
      <c r="L543" s="6">
        <f t="shared" si="87"/>
        <v>76616.513805390176</v>
      </c>
      <c r="M543" s="5">
        <f t="shared" si="88"/>
        <v>-4643.425079114556</v>
      </c>
      <c r="N543" s="5">
        <f t="shared" si="89"/>
        <v>0</v>
      </c>
      <c r="O543" s="6">
        <f t="shared" si="90"/>
        <v>71973.088726275615</v>
      </c>
    </row>
    <row r="544" spans="2:15" x14ac:dyDescent="0.3">
      <c r="B544" s="126">
        <f t="shared" si="86"/>
        <v>529</v>
      </c>
      <c r="C544" s="113">
        <f t="shared" si="91"/>
        <v>45826</v>
      </c>
      <c r="D544" s="70" t="s">
        <v>687</v>
      </c>
      <c r="E544" s="76" t="s">
        <v>694</v>
      </c>
      <c r="F544" s="71" t="s">
        <v>11</v>
      </c>
      <c r="G544" s="71" t="s">
        <v>12</v>
      </c>
      <c r="H544" s="73">
        <v>1.63</v>
      </c>
      <c r="I544" s="6">
        <f t="shared" si="84"/>
        <v>4362.0053773500376</v>
      </c>
      <c r="J544" s="78" t="s">
        <v>48</v>
      </c>
      <c r="K544" s="94" t="s">
        <v>9</v>
      </c>
      <c r="L544" s="6">
        <f t="shared" si="87"/>
        <v>71973.088726275615</v>
      </c>
      <c r="M544" s="5">
        <f t="shared" si="88"/>
        <v>2748.0633877305231</v>
      </c>
      <c r="N544" s="5">
        <f t="shared" si="89"/>
        <v>54.961267754610461</v>
      </c>
      <c r="O544" s="6">
        <f t="shared" si="90"/>
        <v>74666.190846251528</v>
      </c>
    </row>
    <row r="545" spans="2:15" x14ac:dyDescent="0.3">
      <c r="B545" s="126">
        <f t="shared" si="86"/>
        <v>530</v>
      </c>
      <c r="C545" s="113">
        <f t="shared" si="91"/>
        <v>45827</v>
      </c>
      <c r="D545" s="70" t="s">
        <v>687</v>
      </c>
      <c r="E545" s="76" t="s">
        <v>695</v>
      </c>
      <c r="F545" s="71" t="s">
        <v>16</v>
      </c>
      <c r="G545" s="71" t="s">
        <v>696</v>
      </c>
      <c r="H545" s="73">
        <v>1.74</v>
      </c>
      <c r="I545" s="6">
        <f t="shared" si="84"/>
        <v>4525.2236876516081</v>
      </c>
      <c r="J545" s="78" t="s">
        <v>54</v>
      </c>
      <c r="K545" s="94" t="s">
        <v>9</v>
      </c>
      <c r="L545" s="6">
        <f t="shared" si="87"/>
        <v>74666.190846251528</v>
      </c>
      <c r="M545" s="5">
        <f t="shared" si="88"/>
        <v>3348.6655288621901</v>
      </c>
      <c r="N545" s="5">
        <f t="shared" si="89"/>
        <v>66.973310577243808</v>
      </c>
      <c r="O545" s="6">
        <f t="shared" si="90"/>
        <v>77947.883064536465</v>
      </c>
    </row>
    <row r="546" spans="2:15" x14ac:dyDescent="0.3">
      <c r="B546" s="126">
        <f t="shared" si="86"/>
        <v>531</v>
      </c>
      <c r="C546" s="113">
        <f t="shared" si="91"/>
        <v>45828</v>
      </c>
      <c r="D546" s="70" t="s">
        <v>687</v>
      </c>
      <c r="E546" s="76" t="s">
        <v>697</v>
      </c>
      <c r="F546" s="71" t="s">
        <v>11</v>
      </c>
      <c r="G546" s="71" t="s">
        <v>12</v>
      </c>
      <c r="H546" s="73">
        <v>1.86</v>
      </c>
      <c r="I546" s="6">
        <f t="shared" si="84"/>
        <v>4724.1141251234221</v>
      </c>
      <c r="J546" s="78" t="s">
        <v>36</v>
      </c>
      <c r="K546" s="94" t="s">
        <v>22</v>
      </c>
      <c r="L546" s="6">
        <f t="shared" si="87"/>
        <v>77947.883064536465</v>
      </c>
      <c r="M546" s="5">
        <f t="shared" si="88"/>
        <v>-4724.1141251234221</v>
      </c>
      <c r="N546" s="5">
        <f t="shared" si="89"/>
        <v>0</v>
      </c>
      <c r="O546" s="6">
        <f t="shared" si="90"/>
        <v>73223.768939413043</v>
      </c>
    </row>
    <row r="547" spans="2:15" x14ac:dyDescent="0.3">
      <c r="B547" s="126">
        <f t="shared" si="86"/>
        <v>532</v>
      </c>
      <c r="C547" s="113">
        <f t="shared" si="91"/>
        <v>45829</v>
      </c>
      <c r="D547" s="70" t="s">
        <v>687</v>
      </c>
      <c r="E547" s="76" t="s">
        <v>698</v>
      </c>
      <c r="F547" s="71" t="s">
        <v>11</v>
      </c>
      <c r="G547" s="71" t="s">
        <v>12</v>
      </c>
      <c r="H547" s="73">
        <v>1.98</v>
      </c>
      <c r="I547" s="6">
        <f t="shared" si="84"/>
        <v>4437.8041781462452</v>
      </c>
      <c r="J547" s="78" t="s">
        <v>527</v>
      </c>
      <c r="K547" s="94" t="s">
        <v>9</v>
      </c>
      <c r="L547" s="6">
        <f t="shared" si="87"/>
        <v>73223.768939413043</v>
      </c>
      <c r="M547" s="5">
        <f t="shared" si="88"/>
        <v>4349.0480945833206</v>
      </c>
      <c r="N547" s="5">
        <f t="shared" si="89"/>
        <v>86.980961891666411</v>
      </c>
      <c r="O547" s="6">
        <f t="shared" si="90"/>
        <v>77485.836072104707</v>
      </c>
    </row>
    <row r="548" spans="2:15" x14ac:dyDescent="0.3">
      <c r="B548" s="126">
        <f t="shared" si="86"/>
        <v>533</v>
      </c>
      <c r="C548" s="113">
        <f t="shared" si="91"/>
        <v>45830</v>
      </c>
      <c r="D548" s="70" t="s">
        <v>687</v>
      </c>
      <c r="E548" s="76" t="s">
        <v>699</v>
      </c>
      <c r="F548" s="71" t="s">
        <v>14</v>
      </c>
      <c r="G548" s="71" t="s">
        <v>700</v>
      </c>
      <c r="H548" s="73">
        <v>1.91</v>
      </c>
      <c r="I548" s="6">
        <f t="shared" si="84"/>
        <v>4696.111277097255</v>
      </c>
      <c r="J548" s="78" t="s">
        <v>29</v>
      </c>
      <c r="K548" s="94" t="s">
        <v>22</v>
      </c>
      <c r="L548" s="6">
        <f t="shared" si="87"/>
        <v>77485.836072104707</v>
      </c>
      <c r="M548" s="5">
        <f t="shared" si="88"/>
        <v>-4696.111277097255</v>
      </c>
      <c r="N548" s="5">
        <f t="shared" si="89"/>
        <v>0</v>
      </c>
      <c r="O548" s="6">
        <f t="shared" si="90"/>
        <v>72789.724795007452</v>
      </c>
    </row>
    <row r="549" spans="2:15" x14ac:dyDescent="0.3">
      <c r="B549" s="126">
        <f t="shared" si="86"/>
        <v>534</v>
      </c>
      <c r="C549" s="113">
        <f t="shared" si="91"/>
        <v>45831</v>
      </c>
      <c r="D549" s="70" t="s">
        <v>687</v>
      </c>
      <c r="E549" s="76" t="s">
        <v>701</v>
      </c>
      <c r="F549" s="71" t="s">
        <v>702</v>
      </c>
      <c r="G549" s="71" t="s">
        <v>12</v>
      </c>
      <c r="H549" s="73">
        <v>1.91</v>
      </c>
      <c r="I549" s="6">
        <f t="shared" si="84"/>
        <v>4411.4984724246942</v>
      </c>
      <c r="J549" s="78" t="s">
        <v>43</v>
      </c>
      <c r="K549" s="94" t="s">
        <v>9</v>
      </c>
      <c r="L549" s="6">
        <f t="shared" si="87"/>
        <v>72789.724795007452</v>
      </c>
      <c r="M549" s="5">
        <f t="shared" si="88"/>
        <v>4014.4636099064714</v>
      </c>
      <c r="N549" s="5">
        <f t="shared" si="89"/>
        <v>80.289272198129424</v>
      </c>
      <c r="O549" s="6">
        <f t="shared" si="90"/>
        <v>76723.899132715786</v>
      </c>
    </row>
    <row r="550" spans="2:15" x14ac:dyDescent="0.3">
      <c r="B550" s="126">
        <f t="shared" si="86"/>
        <v>535</v>
      </c>
      <c r="C550" s="113">
        <f t="shared" si="91"/>
        <v>45832</v>
      </c>
      <c r="D550" s="70" t="s">
        <v>687</v>
      </c>
      <c r="E550" s="76" t="s">
        <v>703</v>
      </c>
      <c r="F550" s="71" t="s">
        <v>265</v>
      </c>
      <c r="G550" s="71" t="s">
        <v>27</v>
      </c>
      <c r="H550" s="73">
        <v>1.66</v>
      </c>
      <c r="I550" s="6">
        <f t="shared" si="84"/>
        <v>4649.9332807706533</v>
      </c>
      <c r="J550" s="78" t="s">
        <v>31</v>
      </c>
      <c r="K550" s="94" t="s">
        <v>22</v>
      </c>
      <c r="L550" s="6">
        <f t="shared" si="87"/>
        <v>76723.899132715786</v>
      </c>
      <c r="M550" s="5">
        <f t="shared" si="88"/>
        <v>-4649.9332807706533</v>
      </c>
      <c r="N550" s="5">
        <f t="shared" si="89"/>
        <v>0</v>
      </c>
      <c r="O550" s="6">
        <f t="shared" si="90"/>
        <v>72073.965851945133</v>
      </c>
    </row>
    <row r="551" spans="2:15" x14ac:dyDescent="0.3">
      <c r="B551" s="126">
        <f t="shared" si="86"/>
        <v>536</v>
      </c>
      <c r="C551" s="113">
        <f t="shared" si="91"/>
        <v>45833</v>
      </c>
      <c r="D551" s="70" t="s">
        <v>687</v>
      </c>
      <c r="E551" s="76" t="s">
        <v>704</v>
      </c>
      <c r="F551" s="71" t="s">
        <v>11</v>
      </c>
      <c r="G551" s="71" t="s">
        <v>12</v>
      </c>
      <c r="H551" s="73">
        <v>1.97</v>
      </c>
      <c r="I551" s="6">
        <f t="shared" si="84"/>
        <v>4368.1191425421293</v>
      </c>
      <c r="J551" s="78" t="s">
        <v>29</v>
      </c>
      <c r="K551" s="94" t="s">
        <v>22</v>
      </c>
      <c r="L551" s="6">
        <f t="shared" si="87"/>
        <v>72073.965851945133</v>
      </c>
      <c r="M551" s="5">
        <f t="shared" si="88"/>
        <v>-4368.1191425421293</v>
      </c>
      <c r="N551" s="5">
        <f t="shared" si="89"/>
        <v>0</v>
      </c>
      <c r="O551" s="6">
        <f t="shared" si="90"/>
        <v>67705.846709403006</v>
      </c>
    </row>
    <row r="552" spans="2:15" x14ac:dyDescent="0.3">
      <c r="B552" s="126">
        <f t="shared" si="86"/>
        <v>537</v>
      </c>
      <c r="C552" s="113">
        <f t="shared" si="91"/>
        <v>45834</v>
      </c>
      <c r="D552" s="70" t="s">
        <v>687</v>
      </c>
      <c r="E552" s="76" t="s">
        <v>705</v>
      </c>
      <c r="F552" s="71" t="s">
        <v>265</v>
      </c>
      <c r="G552" s="71" t="s">
        <v>30</v>
      </c>
      <c r="H552" s="73">
        <v>1.99</v>
      </c>
      <c r="I552" s="6">
        <f t="shared" si="84"/>
        <v>4103.3846490547276</v>
      </c>
      <c r="J552" s="78" t="s">
        <v>706</v>
      </c>
      <c r="K552" s="94" t="s">
        <v>22</v>
      </c>
      <c r="L552" s="6">
        <f t="shared" si="87"/>
        <v>67705.846709403006</v>
      </c>
      <c r="M552" s="5">
        <f t="shared" si="88"/>
        <v>-4103.3846490547276</v>
      </c>
      <c r="N552" s="5">
        <f t="shared" si="89"/>
        <v>0</v>
      </c>
      <c r="O552" s="6">
        <f t="shared" si="90"/>
        <v>63602.462060348276</v>
      </c>
    </row>
    <row r="553" spans="2:15" x14ac:dyDescent="0.3">
      <c r="B553" s="126">
        <f t="shared" si="86"/>
        <v>538</v>
      </c>
      <c r="C553" s="114">
        <f t="shared" si="91"/>
        <v>45835</v>
      </c>
      <c r="D553" s="22" t="s">
        <v>32</v>
      </c>
      <c r="E553" s="23"/>
      <c r="F553" s="24"/>
      <c r="G553" s="24"/>
      <c r="H553" s="25"/>
      <c r="I553" s="19">
        <v>0</v>
      </c>
      <c r="J553" s="21"/>
      <c r="K553" s="96"/>
      <c r="L553" s="19">
        <f t="shared" si="87"/>
        <v>63602.462060348276</v>
      </c>
      <c r="M553" s="20">
        <f t="shared" si="88"/>
        <v>0</v>
      </c>
      <c r="N553" s="20">
        <f t="shared" si="89"/>
        <v>0</v>
      </c>
      <c r="O553" s="19">
        <f t="shared" si="90"/>
        <v>63602.462060348276</v>
      </c>
    </row>
    <row r="554" spans="2:15" x14ac:dyDescent="0.3">
      <c r="B554" s="126">
        <f t="shared" si="86"/>
        <v>539</v>
      </c>
      <c r="C554" s="113">
        <f t="shared" si="91"/>
        <v>45836</v>
      </c>
      <c r="D554" s="70" t="s">
        <v>687</v>
      </c>
      <c r="E554" s="76" t="s">
        <v>707</v>
      </c>
      <c r="F554" s="71" t="s">
        <v>265</v>
      </c>
      <c r="G554" s="71" t="s">
        <v>30</v>
      </c>
      <c r="H554" s="73">
        <v>2.2999999999999998</v>
      </c>
      <c r="I554" s="6">
        <f t="shared" si="84"/>
        <v>3854.6946703241379</v>
      </c>
      <c r="J554" s="78" t="s">
        <v>48</v>
      </c>
      <c r="K554" s="94" t="s">
        <v>9</v>
      </c>
      <c r="L554" s="6">
        <f t="shared" si="87"/>
        <v>63602.462060348276</v>
      </c>
      <c r="M554" s="5">
        <f t="shared" si="88"/>
        <v>5011.1030714213784</v>
      </c>
      <c r="N554" s="5">
        <f t="shared" si="89"/>
        <v>100.22206142842757</v>
      </c>
      <c r="O554" s="6">
        <f t="shared" si="90"/>
        <v>68513.34307034123</v>
      </c>
    </row>
    <row r="555" spans="2:15" x14ac:dyDescent="0.3">
      <c r="B555" s="126">
        <f t="shared" si="86"/>
        <v>540</v>
      </c>
      <c r="C555" s="113">
        <f t="shared" si="91"/>
        <v>45837</v>
      </c>
      <c r="D555" s="70" t="s">
        <v>687</v>
      </c>
      <c r="E555" s="76" t="s">
        <v>708</v>
      </c>
      <c r="F555" s="71" t="s">
        <v>265</v>
      </c>
      <c r="G555" s="71" t="s">
        <v>27</v>
      </c>
      <c r="H555" s="73">
        <v>1.86</v>
      </c>
      <c r="I555" s="6">
        <f t="shared" si="84"/>
        <v>4152.3238224449233</v>
      </c>
      <c r="J555" s="78" t="s">
        <v>466</v>
      </c>
      <c r="K555" s="94" t="s">
        <v>9</v>
      </c>
      <c r="L555" s="6">
        <f t="shared" si="87"/>
        <v>68513.34307034123</v>
      </c>
      <c r="M555" s="5">
        <f t="shared" si="88"/>
        <v>3570.9984873026342</v>
      </c>
      <c r="N555" s="5">
        <f t="shared" si="89"/>
        <v>71.419969746052686</v>
      </c>
      <c r="O555" s="6">
        <f t="shared" si="90"/>
        <v>72012.921587897814</v>
      </c>
    </row>
    <row r="556" spans="2:15" x14ac:dyDescent="0.3">
      <c r="B556" s="126">
        <f t="shared" si="86"/>
        <v>541</v>
      </c>
      <c r="C556" s="113">
        <f t="shared" si="91"/>
        <v>45838</v>
      </c>
      <c r="D556" s="70" t="s">
        <v>687</v>
      </c>
      <c r="E556" s="76" t="s">
        <v>709</v>
      </c>
      <c r="F556" s="71" t="s">
        <v>16</v>
      </c>
      <c r="G556" s="71" t="s">
        <v>710</v>
      </c>
      <c r="H556" s="73">
        <v>1.71</v>
      </c>
      <c r="I556" s="6">
        <f t="shared" ref="I556:I600" si="92">L556/16.5</f>
        <v>4364.4194901756255</v>
      </c>
      <c r="J556" s="78" t="s">
        <v>43</v>
      </c>
      <c r="K556" s="94" t="s">
        <v>9</v>
      </c>
      <c r="L556" s="6">
        <f t="shared" si="87"/>
        <v>72012.921587897814</v>
      </c>
      <c r="M556" s="5">
        <f t="shared" si="88"/>
        <v>3098.7378380246937</v>
      </c>
      <c r="N556" s="5">
        <f t="shared" si="89"/>
        <v>61.974756760493875</v>
      </c>
      <c r="O556" s="6">
        <f t="shared" si="90"/>
        <v>75049.684669162016</v>
      </c>
    </row>
    <row r="557" spans="2:15" x14ac:dyDescent="0.3">
      <c r="B557" s="126">
        <f t="shared" si="86"/>
        <v>542</v>
      </c>
      <c r="C557" s="113">
        <f>C556+1</f>
        <v>45839</v>
      </c>
      <c r="D557" s="70" t="s">
        <v>687</v>
      </c>
      <c r="E557" s="76" t="s">
        <v>711</v>
      </c>
      <c r="F557" s="71" t="s">
        <v>265</v>
      </c>
      <c r="G557" s="71" t="s">
        <v>27</v>
      </c>
      <c r="H557" s="77">
        <v>1.73</v>
      </c>
      <c r="I557" s="6">
        <f t="shared" si="92"/>
        <v>4548.4657375249708</v>
      </c>
      <c r="J557" s="78" t="s">
        <v>31</v>
      </c>
      <c r="K557" s="94" t="s">
        <v>22</v>
      </c>
      <c r="L557" s="6">
        <f t="shared" si="87"/>
        <v>75049.684669162016</v>
      </c>
      <c r="M557" s="5">
        <f t="shared" si="88"/>
        <v>-4548.4657375249708</v>
      </c>
      <c r="N557" s="5">
        <f t="shared" si="89"/>
        <v>0</v>
      </c>
      <c r="O557" s="6">
        <f t="shared" si="90"/>
        <v>70501.21893163705</v>
      </c>
    </row>
    <row r="558" spans="2:15" x14ac:dyDescent="0.3">
      <c r="B558" s="126">
        <f t="shared" si="86"/>
        <v>543</v>
      </c>
      <c r="C558" s="114">
        <f t="shared" ref="C558:C587" si="93">C557+1</f>
        <v>45840</v>
      </c>
      <c r="D558" s="22" t="s">
        <v>32</v>
      </c>
      <c r="E558" s="23"/>
      <c r="F558" s="24"/>
      <c r="G558" s="24"/>
      <c r="H558" s="91"/>
      <c r="I558" s="19">
        <v>0</v>
      </c>
      <c r="J558" s="21"/>
      <c r="K558" s="96"/>
      <c r="L558" s="19">
        <f t="shared" si="87"/>
        <v>70501.21893163705</v>
      </c>
      <c r="M558" s="20">
        <f t="shared" si="88"/>
        <v>0</v>
      </c>
      <c r="N558" s="20">
        <f t="shared" si="89"/>
        <v>0</v>
      </c>
      <c r="O558" s="19">
        <f t="shared" si="90"/>
        <v>70501.21893163705</v>
      </c>
    </row>
    <row r="559" spans="2:15" x14ac:dyDescent="0.3">
      <c r="B559" s="126">
        <f t="shared" si="86"/>
        <v>544</v>
      </c>
      <c r="C559" s="114">
        <f t="shared" si="93"/>
        <v>45841</v>
      </c>
      <c r="D559" s="22" t="s">
        <v>32</v>
      </c>
      <c r="E559" s="23"/>
      <c r="F559" s="24"/>
      <c r="G559" s="24"/>
      <c r="H559" s="91"/>
      <c r="I559" s="19">
        <v>0</v>
      </c>
      <c r="J559" s="21"/>
      <c r="K559" s="96"/>
      <c r="L559" s="19">
        <f t="shared" si="87"/>
        <v>70501.21893163705</v>
      </c>
      <c r="M559" s="20">
        <f t="shared" si="88"/>
        <v>0</v>
      </c>
      <c r="N559" s="20">
        <f t="shared" si="89"/>
        <v>0</v>
      </c>
      <c r="O559" s="19">
        <f t="shared" si="90"/>
        <v>70501.21893163705</v>
      </c>
    </row>
    <row r="560" spans="2:15" x14ac:dyDescent="0.3">
      <c r="B560" s="126">
        <f t="shared" si="86"/>
        <v>545</v>
      </c>
      <c r="C560" s="113">
        <f t="shared" si="93"/>
        <v>45842</v>
      </c>
      <c r="D560" s="70" t="s">
        <v>687</v>
      </c>
      <c r="E560" s="76" t="s">
        <v>712</v>
      </c>
      <c r="F560" s="71" t="s">
        <v>14</v>
      </c>
      <c r="G560" s="71" t="s">
        <v>55</v>
      </c>
      <c r="H560" s="77">
        <v>2.1</v>
      </c>
      <c r="I560" s="6">
        <f t="shared" si="92"/>
        <v>4272.8011473719425</v>
      </c>
      <c r="J560" s="78" t="s">
        <v>25</v>
      </c>
      <c r="K560" s="94" t="s">
        <v>9</v>
      </c>
      <c r="L560" s="6">
        <f t="shared" si="87"/>
        <v>70501.21893163705</v>
      </c>
      <c r="M560" s="5">
        <f t="shared" si="88"/>
        <v>4700.0812621091372</v>
      </c>
      <c r="N560" s="5">
        <f t="shared" si="89"/>
        <v>94.00162524218274</v>
      </c>
      <c r="O560" s="6">
        <f t="shared" si="90"/>
        <v>75107.298568504004</v>
      </c>
    </row>
    <row r="561" spans="2:15" x14ac:dyDescent="0.3">
      <c r="B561" s="126">
        <f t="shared" si="86"/>
        <v>546</v>
      </c>
      <c r="C561" s="113">
        <f t="shared" si="93"/>
        <v>45843</v>
      </c>
      <c r="D561" s="70" t="s">
        <v>687</v>
      </c>
      <c r="E561" s="76" t="s">
        <v>713</v>
      </c>
      <c r="F561" s="71" t="s">
        <v>14</v>
      </c>
      <c r="G561" s="71" t="s">
        <v>714</v>
      </c>
      <c r="H561" s="77">
        <v>1.66</v>
      </c>
      <c r="I561" s="6">
        <f t="shared" si="92"/>
        <v>4551.9574890002423</v>
      </c>
      <c r="J561" s="78" t="s">
        <v>50</v>
      </c>
      <c r="K561" s="94" t="s">
        <v>9</v>
      </c>
      <c r="L561" s="6">
        <f t="shared" si="87"/>
        <v>75107.298568504004</v>
      </c>
      <c r="M561" s="5">
        <f t="shared" si="88"/>
        <v>3004.2919427401594</v>
      </c>
      <c r="N561" s="5">
        <f t="shared" si="89"/>
        <v>60.085838854803185</v>
      </c>
      <c r="O561" s="6">
        <f t="shared" si="90"/>
        <v>78051.504672389361</v>
      </c>
    </row>
    <row r="562" spans="2:15" x14ac:dyDescent="0.3">
      <c r="B562" s="126">
        <f t="shared" si="86"/>
        <v>547</v>
      </c>
      <c r="C562" s="114">
        <f t="shared" si="93"/>
        <v>45844</v>
      </c>
      <c r="D562" s="22" t="s">
        <v>32</v>
      </c>
      <c r="E562" s="23"/>
      <c r="F562" s="24"/>
      <c r="G562" s="24"/>
      <c r="H562" s="91"/>
      <c r="I562" s="19">
        <v>0</v>
      </c>
      <c r="J562" s="21"/>
      <c r="K562" s="96"/>
      <c r="L562" s="19">
        <f t="shared" si="87"/>
        <v>78051.504672389361</v>
      </c>
      <c r="M562" s="20">
        <f t="shared" si="88"/>
        <v>0</v>
      </c>
      <c r="N562" s="20">
        <f t="shared" si="89"/>
        <v>0</v>
      </c>
      <c r="O562" s="19">
        <f t="shared" si="90"/>
        <v>78051.504672389361</v>
      </c>
    </row>
    <row r="563" spans="2:15" x14ac:dyDescent="0.3">
      <c r="B563" s="126">
        <f t="shared" si="86"/>
        <v>548</v>
      </c>
      <c r="C563" s="114">
        <f t="shared" si="93"/>
        <v>45845</v>
      </c>
      <c r="D563" s="22" t="s">
        <v>32</v>
      </c>
      <c r="E563" s="23"/>
      <c r="F563" s="24"/>
      <c r="G563" s="24"/>
      <c r="H563" s="91"/>
      <c r="I563" s="19">
        <v>0</v>
      </c>
      <c r="J563" s="21"/>
      <c r="K563" s="96"/>
      <c r="L563" s="19">
        <f t="shared" si="87"/>
        <v>78051.504672389361</v>
      </c>
      <c r="M563" s="20">
        <f t="shared" si="88"/>
        <v>0</v>
      </c>
      <c r="N563" s="20">
        <f t="shared" si="89"/>
        <v>0</v>
      </c>
      <c r="O563" s="19">
        <f t="shared" si="90"/>
        <v>78051.504672389361</v>
      </c>
    </row>
    <row r="564" spans="2:15" x14ac:dyDescent="0.3">
      <c r="B564" s="126">
        <f t="shared" si="86"/>
        <v>549</v>
      </c>
      <c r="C564" s="113">
        <f t="shared" si="93"/>
        <v>45846</v>
      </c>
      <c r="D564" s="70" t="s">
        <v>687</v>
      </c>
      <c r="E564" s="76" t="s">
        <v>715</v>
      </c>
      <c r="F564" s="71" t="s">
        <v>14</v>
      </c>
      <c r="G564" s="71" t="s">
        <v>55</v>
      </c>
      <c r="H564" s="77">
        <v>1.68</v>
      </c>
      <c r="I564" s="6">
        <f t="shared" si="92"/>
        <v>4730.3942225690525</v>
      </c>
      <c r="J564" s="78" t="s">
        <v>43</v>
      </c>
      <c r="K564" s="94" t="s">
        <v>9</v>
      </c>
      <c r="L564" s="6">
        <f t="shared" si="87"/>
        <v>78051.504672389361</v>
      </c>
      <c r="M564" s="5">
        <f t="shared" si="88"/>
        <v>3216.6680713469555</v>
      </c>
      <c r="N564" s="5">
        <f t="shared" si="89"/>
        <v>64.333361426939106</v>
      </c>
      <c r="O564" s="6">
        <f t="shared" si="90"/>
        <v>81203.839382309379</v>
      </c>
    </row>
    <row r="565" spans="2:15" x14ac:dyDescent="0.3">
      <c r="B565" s="126">
        <f t="shared" si="86"/>
        <v>550</v>
      </c>
      <c r="C565" s="113">
        <f t="shared" si="93"/>
        <v>45847</v>
      </c>
      <c r="D565" s="70" t="s">
        <v>687</v>
      </c>
      <c r="E565" s="76" t="s">
        <v>716</v>
      </c>
      <c r="F565" s="71" t="s">
        <v>108</v>
      </c>
      <c r="G565" s="71" t="s">
        <v>672</v>
      </c>
      <c r="H565" s="77">
        <v>1.69</v>
      </c>
      <c r="I565" s="6">
        <f t="shared" si="92"/>
        <v>4921.444811049053</v>
      </c>
      <c r="J565" s="78" t="s">
        <v>121</v>
      </c>
      <c r="K565" s="94" t="s">
        <v>9</v>
      </c>
      <c r="L565" s="6">
        <f t="shared" si="87"/>
        <v>81203.839382309379</v>
      </c>
      <c r="M565" s="5">
        <f t="shared" si="88"/>
        <v>3395.7969196238464</v>
      </c>
      <c r="N565" s="5">
        <f t="shared" si="89"/>
        <v>67.915938392476932</v>
      </c>
      <c r="O565" s="6">
        <f t="shared" si="90"/>
        <v>84531.72036354075</v>
      </c>
    </row>
    <row r="566" spans="2:15" x14ac:dyDescent="0.3">
      <c r="B566" s="126">
        <f t="shared" si="86"/>
        <v>551</v>
      </c>
      <c r="C566" s="114">
        <f t="shared" si="93"/>
        <v>45848</v>
      </c>
      <c r="D566" s="22" t="s">
        <v>32</v>
      </c>
      <c r="E566" s="23"/>
      <c r="F566" s="24"/>
      <c r="G566" s="24"/>
      <c r="H566" s="91"/>
      <c r="I566" s="19">
        <v>0</v>
      </c>
      <c r="J566" s="21"/>
      <c r="K566" s="96"/>
      <c r="L566" s="19">
        <f t="shared" si="87"/>
        <v>84531.72036354075</v>
      </c>
      <c r="M566" s="20">
        <f t="shared" si="88"/>
        <v>0</v>
      </c>
      <c r="N566" s="20">
        <f t="shared" si="89"/>
        <v>0</v>
      </c>
      <c r="O566" s="19">
        <f t="shared" si="90"/>
        <v>84531.72036354075</v>
      </c>
    </row>
    <row r="567" spans="2:15" x14ac:dyDescent="0.3">
      <c r="B567" s="126">
        <f t="shared" si="86"/>
        <v>552</v>
      </c>
      <c r="C567" s="114">
        <f t="shared" si="93"/>
        <v>45849</v>
      </c>
      <c r="D567" s="22" t="s">
        <v>32</v>
      </c>
      <c r="E567" s="23"/>
      <c r="F567" s="24"/>
      <c r="G567" s="24"/>
      <c r="H567" s="91"/>
      <c r="I567" s="19">
        <v>0</v>
      </c>
      <c r="J567" s="21"/>
      <c r="K567" s="96"/>
      <c r="L567" s="19">
        <f t="shared" si="87"/>
        <v>84531.72036354075</v>
      </c>
      <c r="M567" s="20">
        <f t="shared" si="88"/>
        <v>0</v>
      </c>
      <c r="N567" s="20">
        <f t="shared" si="89"/>
        <v>0</v>
      </c>
      <c r="O567" s="19">
        <f t="shared" si="90"/>
        <v>84531.72036354075</v>
      </c>
    </row>
    <row r="568" spans="2:15" x14ac:dyDescent="0.3">
      <c r="B568" s="126">
        <f t="shared" si="86"/>
        <v>553</v>
      </c>
      <c r="C568" s="114">
        <f t="shared" si="93"/>
        <v>45850</v>
      </c>
      <c r="D568" s="22" t="s">
        <v>32</v>
      </c>
      <c r="E568" s="23"/>
      <c r="F568" s="24"/>
      <c r="G568" s="24"/>
      <c r="H568" s="91"/>
      <c r="I568" s="19">
        <v>0</v>
      </c>
      <c r="J568" s="21"/>
      <c r="K568" s="96"/>
      <c r="L568" s="19">
        <f t="shared" si="87"/>
        <v>84531.72036354075</v>
      </c>
      <c r="M568" s="20">
        <f t="shared" si="88"/>
        <v>0</v>
      </c>
      <c r="N568" s="20">
        <f t="shared" si="89"/>
        <v>0</v>
      </c>
      <c r="O568" s="19">
        <f t="shared" si="90"/>
        <v>84531.72036354075</v>
      </c>
    </row>
    <row r="569" spans="2:15" x14ac:dyDescent="0.3">
      <c r="B569" s="126">
        <f t="shared" si="86"/>
        <v>554</v>
      </c>
      <c r="C569" s="113">
        <f t="shared" si="93"/>
        <v>45851</v>
      </c>
      <c r="D569" s="70" t="s">
        <v>687</v>
      </c>
      <c r="E569" s="76" t="s">
        <v>717</v>
      </c>
      <c r="F569" s="71" t="s">
        <v>14</v>
      </c>
      <c r="G569" s="71" t="s">
        <v>672</v>
      </c>
      <c r="H569" s="77">
        <v>1.79</v>
      </c>
      <c r="I569" s="6">
        <f t="shared" si="92"/>
        <v>5123.1345674873182</v>
      </c>
      <c r="J569" s="78" t="s">
        <v>28</v>
      </c>
      <c r="K569" s="94" t="s">
        <v>22</v>
      </c>
      <c r="L569" s="6">
        <f t="shared" si="87"/>
        <v>84531.72036354075</v>
      </c>
      <c r="M569" s="5">
        <f t="shared" si="88"/>
        <v>-5123.1345674873182</v>
      </c>
      <c r="N569" s="5">
        <f t="shared" si="89"/>
        <v>0</v>
      </c>
      <c r="O569" s="6">
        <f t="shared" si="90"/>
        <v>79408.585796053434</v>
      </c>
    </row>
    <row r="570" spans="2:15" x14ac:dyDescent="0.3">
      <c r="B570" s="126">
        <f t="shared" si="86"/>
        <v>555</v>
      </c>
      <c r="C570" s="113">
        <f t="shared" si="93"/>
        <v>45852</v>
      </c>
      <c r="D570" s="70" t="s">
        <v>266</v>
      </c>
      <c r="E570" s="76" t="s">
        <v>718</v>
      </c>
      <c r="F570" s="71" t="s">
        <v>11</v>
      </c>
      <c r="G570" s="71" t="s">
        <v>12</v>
      </c>
      <c r="H570" s="77">
        <v>1.6</v>
      </c>
      <c r="I570" s="6">
        <f t="shared" si="92"/>
        <v>4812.6415633971774</v>
      </c>
      <c r="J570" s="78" t="s">
        <v>25</v>
      </c>
      <c r="K570" s="94" t="s">
        <v>9</v>
      </c>
      <c r="L570" s="6">
        <f t="shared" si="87"/>
        <v>79408.585796053434</v>
      </c>
      <c r="M570" s="5">
        <f t="shared" si="88"/>
        <v>2887.584938038307</v>
      </c>
      <c r="N570" s="5">
        <f t="shared" si="89"/>
        <v>57.751698760766139</v>
      </c>
      <c r="O570" s="6">
        <f t="shared" si="90"/>
        <v>82238.419035330968</v>
      </c>
    </row>
    <row r="571" spans="2:15" x14ac:dyDescent="0.3">
      <c r="B571" s="126">
        <f t="shared" si="86"/>
        <v>556</v>
      </c>
      <c r="C571" s="113">
        <f t="shared" si="93"/>
        <v>45853</v>
      </c>
      <c r="D571" s="70" t="s">
        <v>17</v>
      </c>
      <c r="E571" s="76" t="s">
        <v>719</v>
      </c>
      <c r="F571" s="71" t="s">
        <v>265</v>
      </c>
      <c r="G571" s="71" t="s">
        <v>27</v>
      </c>
      <c r="H571" s="77">
        <v>1.72</v>
      </c>
      <c r="I571" s="6">
        <f t="shared" si="92"/>
        <v>4984.1466082018769</v>
      </c>
      <c r="J571" s="78" t="s">
        <v>34</v>
      </c>
      <c r="K571" s="94" t="s">
        <v>9</v>
      </c>
      <c r="L571" s="6">
        <f t="shared" si="87"/>
        <v>82238.419035330968</v>
      </c>
      <c r="M571" s="5">
        <f t="shared" si="88"/>
        <v>3588.5855579053514</v>
      </c>
      <c r="N571" s="5">
        <f t="shared" si="89"/>
        <v>71.771711158107024</v>
      </c>
      <c r="O571" s="6">
        <f t="shared" si="90"/>
        <v>85755.232882078213</v>
      </c>
    </row>
    <row r="572" spans="2:15" x14ac:dyDescent="0.3">
      <c r="B572" s="126">
        <f t="shared" si="86"/>
        <v>557</v>
      </c>
      <c r="C572" s="113">
        <f t="shared" si="93"/>
        <v>45854</v>
      </c>
      <c r="D572" s="70" t="s">
        <v>720</v>
      </c>
      <c r="E572" s="76" t="s">
        <v>721</v>
      </c>
      <c r="F572" s="71" t="s">
        <v>108</v>
      </c>
      <c r="G572" s="71" t="s">
        <v>722</v>
      </c>
      <c r="H572" s="77">
        <v>2.2000000000000002</v>
      </c>
      <c r="I572" s="6">
        <f t="shared" si="92"/>
        <v>5197.2868413380738</v>
      </c>
      <c r="J572" s="78" t="s">
        <v>25</v>
      </c>
      <c r="K572" s="94" t="s">
        <v>22</v>
      </c>
      <c r="L572" s="6">
        <f t="shared" si="87"/>
        <v>85755.232882078213</v>
      </c>
      <c r="M572" s="5">
        <f t="shared" si="88"/>
        <v>-5197.2868413380738</v>
      </c>
      <c r="N572" s="5">
        <f t="shared" si="89"/>
        <v>0</v>
      </c>
      <c r="O572" s="6">
        <f t="shared" si="90"/>
        <v>80557.946040740135</v>
      </c>
    </row>
    <row r="573" spans="2:15" x14ac:dyDescent="0.3">
      <c r="B573" s="126">
        <f t="shared" si="86"/>
        <v>558</v>
      </c>
      <c r="C573" s="113">
        <f t="shared" si="93"/>
        <v>45855</v>
      </c>
      <c r="D573" s="70" t="s">
        <v>23</v>
      </c>
      <c r="E573" s="76" t="s">
        <v>723</v>
      </c>
      <c r="F573" s="71" t="s">
        <v>16</v>
      </c>
      <c r="G573" s="71" t="s">
        <v>724</v>
      </c>
      <c r="H573" s="77">
        <v>1.88</v>
      </c>
      <c r="I573" s="6">
        <f t="shared" si="92"/>
        <v>4882.2997600448571</v>
      </c>
      <c r="J573" s="78" t="s">
        <v>37</v>
      </c>
      <c r="K573" s="94" t="s">
        <v>22</v>
      </c>
      <c r="L573" s="6">
        <f t="shared" si="87"/>
        <v>80557.946040740135</v>
      </c>
      <c r="M573" s="5">
        <f t="shared" si="88"/>
        <v>-4882.2997600448571</v>
      </c>
      <c r="N573" s="5">
        <f t="shared" si="89"/>
        <v>0</v>
      </c>
      <c r="O573" s="6">
        <f t="shared" si="90"/>
        <v>75675.646280695277</v>
      </c>
    </row>
    <row r="574" spans="2:15" x14ac:dyDescent="0.3">
      <c r="B574" s="126">
        <f t="shared" si="86"/>
        <v>559</v>
      </c>
      <c r="C574" s="113">
        <f t="shared" si="93"/>
        <v>45856</v>
      </c>
      <c r="D574" s="70" t="s">
        <v>364</v>
      </c>
      <c r="E574" s="76" t="s">
        <v>725</v>
      </c>
      <c r="F574" s="71" t="s">
        <v>265</v>
      </c>
      <c r="G574" s="71" t="s">
        <v>27</v>
      </c>
      <c r="H574" s="77">
        <v>1.74</v>
      </c>
      <c r="I574" s="6">
        <f t="shared" si="92"/>
        <v>4586.402804890623</v>
      </c>
      <c r="J574" s="78" t="s">
        <v>20</v>
      </c>
      <c r="K574" s="94" t="s">
        <v>9</v>
      </c>
      <c r="L574" s="6">
        <f t="shared" si="87"/>
        <v>75675.646280695277</v>
      </c>
      <c r="M574" s="5">
        <f t="shared" si="88"/>
        <v>3393.9380756190608</v>
      </c>
      <c r="N574" s="5">
        <f t="shared" si="89"/>
        <v>67.878761512381217</v>
      </c>
      <c r="O574" s="6">
        <f t="shared" si="90"/>
        <v>79001.705594801955</v>
      </c>
    </row>
    <row r="575" spans="2:15" x14ac:dyDescent="0.3">
      <c r="B575" s="126">
        <f t="shared" si="86"/>
        <v>560</v>
      </c>
      <c r="C575" s="113">
        <f t="shared" si="93"/>
        <v>45857</v>
      </c>
      <c r="D575" s="70" t="s">
        <v>266</v>
      </c>
      <c r="E575" s="76" t="s">
        <v>726</v>
      </c>
      <c r="F575" s="71" t="s">
        <v>11</v>
      </c>
      <c r="G575" s="71" t="s">
        <v>12</v>
      </c>
      <c r="H575" s="77">
        <v>1.85</v>
      </c>
      <c r="I575" s="6">
        <f t="shared" si="92"/>
        <v>4787.9821572607243</v>
      </c>
      <c r="J575" s="78" t="s">
        <v>45</v>
      </c>
      <c r="K575" s="94" t="s">
        <v>22</v>
      </c>
      <c r="L575" s="6">
        <f t="shared" si="87"/>
        <v>79001.705594801955</v>
      </c>
      <c r="M575" s="5">
        <f t="shared" si="88"/>
        <v>-4787.9821572607243</v>
      </c>
      <c r="N575" s="5">
        <f t="shared" si="89"/>
        <v>0</v>
      </c>
      <c r="O575" s="6">
        <f t="shared" si="90"/>
        <v>74213.723437541237</v>
      </c>
    </row>
    <row r="576" spans="2:15" x14ac:dyDescent="0.3">
      <c r="B576" s="126">
        <f t="shared" si="86"/>
        <v>561</v>
      </c>
      <c r="C576" s="113">
        <f t="shared" si="93"/>
        <v>45858</v>
      </c>
      <c r="D576" s="70" t="s">
        <v>266</v>
      </c>
      <c r="E576" s="76" t="s">
        <v>727</v>
      </c>
      <c r="F576" s="71" t="s">
        <v>265</v>
      </c>
      <c r="G576" s="71" t="s">
        <v>27</v>
      </c>
      <c r="H576" s="77">
        <v>1.82</v>
      </c>
      <c r="I576" s="6">
        <f t="shared" si="92"/>
        <v>4497.8014204570445</v>
      </c>
      <c r="J576" s="78" t="s">
        <v>29</v>
      </c>
      <c r="K576" s="94" t="s">
        <v>22</v>
      </c>
      <c r="L576" s="6">
        <f t="shared" si="87"/>
        <v>74213.723437541237</v>
      </c>
      <c r="M576" s="5">
        <f t="shared" si="88"/>
        <v>-4497.8014204570445</v>
      </c>
      <c r="N576" s="5">
        <f t="shared" si="89"/>
        <v>0</v>
      </c>
      <c r="O576" s="6">
        <f t="shared" si="90"/>
        <v>69715.922017084187</v>
      </c>
    </row>
    <row r="577" spans="2:15" x14ac:dyDescent="0.3">
      <c r="B577" s="126">
        <f t="shared" si="86"/>
        <v>562</v>
      </c>
      <c r="C577" s="113">
        <f t="shared" si="93"/>
        <v>45859</v>
      </c>
      <c r="D577" s="70" t="s">
        <v>266</v>
      </c>
      <c r="E577" s="76" t="s">
        <v>728</v>
      </c>
      <c r="F577" s="71" t="s">
        <v>265</v>
      </c>
      <c r="G577" s="71" t="s">
        <v>27</v>
      </c>
      <c r="H577" s="77">
        <v>1.62</v>
      </c>
      <c r="I577" s="6">
        <f t="shared" si="92"/>
        <v>4225.2073949747992</v>
      </c>
      <c r="J577" s="78" t="s">
        <v>34</v>
      </c>
      <c r="K577" s="94" t="s">
        <v>9</v>
      </c>
      <c r="L577" s="6">
        <f t="shared" si="87"/>
        <v>69715.922017084187</v>
      </c>
      <c r="M577" s="5">
        <f t="shared" si="88"/>
        <v>2619.6285848843759</v>
      </c>
      <c r="N577" s="5">
        <f t="shared" si="89"/>
        <v>52.392571697687515</v>
      </c>
      <c r="O577" s="6">
        <f t="shared" si="90"/>
        <v>72283.158030270875</v>
      </c>
    </row>
    <row r="578" spans="2:15" x14ac:dyDescent="0.3">
      <c r="B578" s="126">
        <f t="shared" si="86"/>
        <v>563</v>
      </c>
      <c r="C578" s="113">
        <f t="shared" si="93"/>
        <v>45860</v>
      </c>
      <c r="D578" s="70" t="s">
        <v>17</v>
      </c>
      <c r="E578" s="76" t="s">
        <v>729</v>
      </c>
      <c r="F578" s="71" t="s">
        <v>11</v>
      </c>
      <c r="G578" s="71" t="s">
        <v>12</v>
      </c>
      <c r="H578" s="77">
        <v>1.92</v>
      </c>
      <c r="I578" s="6">
        <f t="shared" si="92"/>
        <v>4380.7974563800526</v>
      </c>
      <c r="J578" s="78" t="s">
        <v>47</v>
      </c>
      <c r="K578" s="94" t="s">
        <v>9</v>
      </c>
      <c r="L578" s="6">
        <f t="shared" si="87"/>
        <v>72283.158030270875</v>
      </c>
      <c r="M578" s="5">
        <f t="shared" si="88"/>
        <v>4030.3336598696483</v>
      </c>
      <c r="N578" s="5">
        <f t="shared" si="89"/>
        <v>80.606673197392965</v>
      </c>
      <c r="O578" s="6">
        <f t="shared" si="90"/>
        <v>76232.885016943124</v>
      </c>
    </row>
    <row r="579" spans="2:15" x14ac:dyDescent="0.3">
      <c r="B579" s="126">
        <f t="shared" ref="B579:B642" si="94">B578+1</f>
        <v>564</v>
      </c>
      <c r="C579" s="113">
        <f t="shared" si="93"/>
        <v>45861</v>
      </c>
      <c r="D579" s="70" t="s">
        <v>720</v>
      </c>
      <c r="E579" s="76" t="s">
        <v>730</v>
      </c>
      <c r="F579" s="71" t="s">
        <v>11</v>
      </c>
      <c r="G579" s="71" t="s">
        <v>12</v>
      </c>
      <c r="H579" s="77">
        <v>1.72</v>
      </c>
      <c r="I579" s="6">
        <f t="shared" si="92"/>
        <v>4620.1748495117045</v>
      </c>
      <c r="J579" s="78" t="s">
        <v>36</v>
      </c>
      <c r="K579" s="94" t="s">
        <v>22</v>
      </c>
      <c r="L579" s="6">
        <f t="shared" si="87"/>
        <v>76232.885016943124</v>
      </c>
      <c r="M579" s="5">
        <f t="shared" si="88"/>
        <v>-4620.1748495117045</v>
      </c>
      <c r="N579" s="5">
        <f t="shared" si="89"/>
        <v>0</v>
      </c>
      <c r="O579" s="6">
        <f t="shared" si="90"/>
        <v>71612.710167431418</v>
      </c>
    </row>
    <row r="580" spans="2:15" x14ac:dyDescent="0.3">
      <c r="B580" s="126">
        <f t="shared" si="94"/>
        <v>565</v>
      </c>
      <c r="C580" s="113">
        <f t="shared" si="93"/>
        <v>45862</v>
      </c>
      <c r="D580" s="70" t="s">
        <v>23</v>
      </c>
      <c r="E580" s="76" t="s">
        <v>731</v>
      </c>
      <c r="F580" s="71" t="s">
        <v>11</v>
      </c>
      <c r="G580" s="71" t="s">
        <v>12</v>
      </c>
      <c r="H580" s="77">
        <v>1.78</v>
      </c>
      <c r="I580" s="6">
        <f t="shared" si="92"/>
        <v>4340.1642525716015</v>
      </c>
      <c r="J580" s="78" t="s">
        <v>48</v>
      </c>
      <c r="K580" s="94" t="s">
        <v>9</v>
      </c>
      <c r="L580" s="6">
        <f t="shared" si="87"/>
        <v>71612.710167431418</v>
      </c>
      <c r="M580" s="5">
        <f t="shared" si="88"/>
        <v>3385.3281170058494</v>
      </c>
      <c r="N580" s="5">
        <f t="shared" si="89"/>
        <v>67.706562340116989</v>
      </c>
      <c r="O580" s="6">
        <f t="shared" si="90"/>
        <v>74930.331722097151</v>
      </c>
    </row>
    <row r="581" spans="2:15" x14ac:dyDescent="0.3">
      <c r="B581" s="126">
        <f t="shared" si="94"/>
        <v>566</v>
      </c>
      <c r="C581" s="113">
        <f t="shared" si="93"/>
        <v>45863</v>
      </c>
      <c r="D581" s="70" t="s">
        <v>341</v>
      </c>
      <c r="E581" s="76" t="s">
        <v>732</v>
      </c>
      <c r="F581" s="71" t="s">
        <v>14</v>
      </c>
      <c r="G581" s="71" t="s">
        <v>358</v>
      </c>
      <c r="H581" s="77">
        <v>1.65</v>
      </c>
      <c r="I581" s="6">
        <f t="shared" si="92"/>
        <v>4541.2322255816453</v>
      </c>
      <c r="J581" s="78" t="s">
        <v>50</v>
      </c>
      <c r="K581" s="94" t="s">
        <v>9</v>
      </c>
      <c r="L581" s="6">
        <f t="shared" si="87"/>
        <v>74930.331722097151</v>
      </c>
      <c r="M581" s="5">
        <f t="shared" si="88"/>
        <v>2951.8009466280691</v>
      </c>
      <c r="N581" s="5">
        <f t="shared" si="89"/>
        <v>59.036018932561383</v>
      </c>
      <c r="O581" s="6">
        <f t="shared" si="90"/>
        <v>77823.096649792657</v>
      </c>
    </row>
    <row r="582" spans="2:15" x14ac:dyDescent="0.3">
      <c r="B582" s="126">
        <f t="shared" si="94"/>
        <v>567</v>
      </c>
      <c r="C582" s="113">
        <f t="shared" si="93"/>
        <v>45864</v>
      </c>
      <c r="D582" s="70" t="s">
        <v>266</v>
      </c>
      <c r="E582" s="76" t="s">
        <v>733</v>
      </c>
      <c r="F582" s="71" t="s">
        <v>18</v>
      </c>
      <c r="G582" s="71" t="s">
        <v>60</v>
      </c>
      <c r="H582" s="77">
        <v>1.77</v>
      </c>
      <c r="I582" s="6">
        <f t="shared" si="92"/>
        <v>4716.551312108646</v>
      </c>
      <c r="J582" s="78" t="s">
        <v>29</v>
      </c>
      <c r="K582" s="94" t="s">
        <v>9</v>
      </c>
      <c r="L582" s="6">
        <f t="shared" si="87"/>
        <v>77823.096649792657</v>
      </c>
      <c r="M582" s="5">
        <f t="shared" si="88"/>
        <v>3631.7445103236573</v>
      </c>
      <c r="N582" s="5">
        <f t="shared" si="89"/>
        <v>72.634890206473145</v>
      </c>
      <c r="O582" s="6">
        <f t="shared" si="90"/>
        <v>81382.206269909831</v>
      </c>
    </row>
    <row r="583" spans="2:15" x14ac:dyDescent="0.3">
      <c r="B583" s="126">
        <f t="shared" si="94"/>
        <v>568</v>
      </c>
      <c r="C583" s="113">
        <f t="shared" si="93"/>
        <v>45865</v>
      </c>
      <c r="D583" s="70" t="s">
        <v>266</v>
      </c>
      <c r="E583" s="76" t="s">
        <v>734</v>
      </c>
      <c r="F583" s="71" t="s">
        <v>14</v>
      </c>
      <c r="G583" s="71" t="s">
        <v>735</v>
      </c>
      <c r="H583" s="77">
        <v>1.8</v>
      </c>
      <c r="I583" s="6">
        <f t="shared" si="92"/>
        <v>4932.2549254490805</v>
      </c>
      <c r="J583" s="78" t="s">
        <v>20</v>
      </c>
      <c r="K583" s="94" t="s">
        <v>9</v>
      </c>
      <c r="L583" s="6">
        <f t="shared" si="87"/>
        <v>81382.206269909831</v>
      </c>
      <c r="M583" s="5">
        <f t="shared" si="88"/>
        <v>3945.8039403592647</v>
      </c>
      <c r="N583" s="5">
        <f t="shared" si="89"/>
        <v>78.916078807185301</v>
      </c>
      <c r="O583" s="6">
        <f t="shared" si="90"/>
        <v>85249.094131461912</v>
      </c>
    </row>
    <row r="584" spans="2:15" x14ac:dyDescent="0.3">
      <c r="B584" s="126">
        <f t="shared" si="94"/>
        <v>569</v>
      </c>
      <c r="C584" s="113">
        <f t="shared" si="93"/>
        <v>45866</v>
      </c>
      <c r="D584" s="70" t="s">
        <v>266</v>
      </c>
      <c r="E584" s="76" t="s">
        <v>736</v>
      </c>
      <c r="F584" s="71" t="s">
        <v>11</v>
      </c>
      <c r="G584" s="71" t="s">
        <v>12</v>
      </c>
      <c r="H584" s="77">
        <v>1.63</v>
      </c>
      <c r="I584" s="6">
        <f t="shared" si="92"/>
        <v>5166.6117655431462</v>
      </c>
      <c r="J584" s="78" t="s">
        <v>56</v>
      </c>
      <c r="K584" s="94" t="s">
        <v>9</v>
      </c>
      <c r="L584" s="6">
        <f t="shared" si="87"/>
        <v>85249.094131461912</v>
      </c>
      <c r="M584" s="5">
        <f t="shared" si="88"/>
        <v>3254.9654122921816</v>
      </c>
      <c r="N584" s="5">
        <f t="shared" si="89"/>
        <v>65.099308245843631</v>
      </c>
      <c r="O584" s="6">
        <f t="shared" si="90"/>
        <v>88438.960235508246</v>
      </c>
    </row>
    <row r="585" spans="2:15" x14ac:dyDescent="0.3">
      <c r="B585" s="126">
        <f t="shared" si="94"/>
        <v>570</v>
      </c>
      <c r="C585" s="113">
        <f t="shared" si="93"/>
        <v>45867</v>
      </c>
      <c r="D585" s="70" t="s">
        <v>17</v>
      </c>
      <c r="E585" s="76" t="s">
        <v>737</v>
      </c>
      <c r="F585" s="71" t="s">
        <v>11</v>
      </c>
      <c r="G585" s="71" t="s">
        <v>12</v>
      </c>
      <c r="H585" s="77">
        <v>2.1800000000000002</v>
      </c>
      <c r="I585" s="6">
        <f t="shared" si="92"/>
        <v>5359.9369839701967</v>
      </c>
      <c r="J585" s="78" t="s">
        <v>36</v>
      </c>
      <c r="K585" s="94" t="s">
        <v>22</v>
      </c>
      <c r="L585" s="6">
        <f t="shared" ref="L585:L587" si="95">O584</f>
        <v>88438.960235508246</v>
      </c>
      <c r="M585" s="5">
        <f t="shared" ref="M585:M587" si="96">IF(K585="w",(H585-1)*I585,-I585)</f>
        <v>-5359.9369839701967</v>
      </c>
      <c r="N585" s="5">
        <f t="shared" ref="N585:N587" si="97">IF(K585="w",(M585/100*2),0)</f>
        <v>0</v>
      </c>
      <c r="O585" s="6">
        <f t="shared" ref="O585:O587" si="98">L585+M585-N585</f>
        <v>83079.023251538048</v>
      </c>
    </row>
    <row r="586" spans="2:15" x14ac:dyDescent="0.3">
      <c r="B586" s="126">
        <f t="shared" si="94"/>
        <v>571</v>
      </c>
      <c r="C586" s="113">
        <f t="shared" si="93"/>
        <v>45868</v>
      </c>
      <c r="D586" s="70" t="s">
        <v>17</v>
      </c>
      <c r="E586" s="76" t="s">
        <v>738</v>
      </c>
      <c r="F586" s="71" t="s">
        <v>11</v>
      </c>
      <c r="G586" s="71" t="s">
        <v>12</v>
      </c>
      <c r="H586" s="77">
        <v>1.67</v>
      </c>
      <c r="I586" s="6">
        <f t="shared" si="92"/>
        <v>5035.092318275033</v>
      </c>
      <c r="J586" s="78" t="s">
        <v>48</v>
      </c>
      <c r="K586" s="94" t="s">
        <v>9</v>
      </c>
      <c r="L586" s="6">
        <f t="shared" si="95"/>
        <v>83079.023251538048</v>
      </c>
      <c r="M586" s="5">
        <f t="shared" si="96"/>
        <v>3373.5118532442716</v>
      </c>
      <c r="N586" s="5">
        <f t="shared" si="97"/>
        <v>67.470237064885438</v>
      </c>
      <c r="O586" s="6">
        <f t="shared" si="98"/>
        <v>86385.064867717432</v>
      </c>
    </row>
    <row r="587" spans="2:15" x14ac:dyDescent="0.3">
      <c r="B587" s="126">
        <f t="shared" si="94"/>
        <v>572</v>
      </c>
      <c r="C587" s="113">
        <f t="shared" si="93"/>
        <v>45869</v>
      </c>
      <c r="D587" s="70" t="s">
        <v>23</v>
      </c>
      <c r="E587" s="76" t="s">
        <v>739</v>
      </c>
      <c r="F587" s="71" t="s">
        <v>108</v>
      </c>
      <c r="G587" s="71" t="s">
        <v>740</v>
      </c>
      <c r="H587" s="77">
        <v>1.67</v>
      </c>
      <c r="I587" s="6">
        <f t="shared" si="92"/>
        <v>5235.4584768313598</v>
      </c>
      <c r="J587" s="78" t="s">
        <v>41</v>
      </c>
      <c r="K587" s="94" t="s">
        <v>22</v>
      </c>
      <c r="L587" s="6">
        <f t="shared" si="95"/>
        <v>86385.064867717432</v>
      </c>
      <c r="M587" s="5">
        <f t="shared" si="96"/>
        <v>-5235.4584768313598</v>
      </c>
      <c r="N587" s="5">
        <f t="shared" si="97"/>
        <v>0</v>
      </c>
      <c r="O587" s="6">
        <f t="shared" si="98"/>
        <v>81149.606390886067</v>
      </c>
    </row>
    <row r="588" spans="2:15" x14ac:dyDescent="0.3">
      <c r="B588" s="126">
        <f t="shared" si="94"/>
        <v>573</v>
      </c>
      <c r="C588" s="113">
        <f>C587+1</f>
        <v>45870</v>
      </c>
      <c r="D588" s="70" t="s">
        <v>364</v>
      </c>
      <c r="E588" s="76" t="s">
        <v>1272</v>
      </c>
      <c r="F588" s="71" t="s">
        <v>16</v>
      </c>
      <c r="G588" s="71" t="s">
        <v>1273</v>
      </c>
      <c r="H588" s="73">
        <v>1.75</v>
      </c>
      <c r="I588" s="6">
        <f>L588/16.5</f>
        <v>4918.1579630840042</v>
      </c>
      <c r="J588" s="78" t="s">
        <v>43</v>
      </c>
      <c r="K588" s="94" t="s">
        <v>9</v>
      </c>
      <c r="L588" s="6">
        <f t="shared" ref="L588:L651" si="99">O587</f>
        <v>81149.606390886067</v>
      </c>
      <c r="M588" s="5">
        <f t="shared" ref="M588:M651" si="100">IF(K588="w",(H588-1)*I588,-I588)</f>
        <v>3688.6184723130032</v>
      </c>
      <c r="N588" s="5">
        <f t="shared" ref="N588:N651" si="101">IF(K588="w",(M588/100*2),0)</f>
        <v>73.772369446260058</v>
      </c>
      <c r="O588" s="6">
        <f t="shared" ref="O588:O651" si="102">L588+M588-N588</f>
        <v>84764.452493752804</v>
      </c>
    </row>
    <row r="589" spans="2:15" x14ac:dyDescent="0.3">
      <c r="B589" s="126">
        <f t="shared" si="94"/>
        <v>574</v>
      </c>
      <c r="C589" s="113">
        <f t="shared" ref="C589:C618" si="103">C588+1</f>
        <v>45871</v>
      </c>
      <c r="D589" s="70" t="s">
        <v>266</v>
      </c>
      <c r="E589" s="76" t="s">
        <v>1274</v>
      </c>
      <c r="F589" s="71" t="s">
        <v>14</v>
      </c>
      <c r="G589" s="71" t="s">
        <v>349</v>
      </c>
      <c r="H589" s="73">
        <v>1.69</v>
      </c>
      <c r="I589" s="6">
        <f t="shared" ref="I589:I618" si="104">L589/16.5</f>
        <v>5137.2395450759277</v>
      </c>
      <c r="J589" s="78" t="s">
        <v>37</v>
      </c>
      <c r="K589" s="94" t="s">
        <v>22</v>
      </c>
      <c r="L589" s="6">
        <f t="shared" si="99"/>
        <v>84764.452493752804</v>
      </c>
      <c r="M589" s="5">
        <f t="shared" si="100"/>
        <v>-5137.2395450759277</v>
      </c>
      <c r="N589" s="5">
        <f t="shared" si="101"/>
        <v>0</v>
      </c>
      <c r="O589" s="6">
        <f t="shared" si="102"/>
        <v>79627.212948676883</v>
      </c>
    </row>
    <row r="590" spans="2:15" x14ac:dyDescent="0.3">
      <c r="B590" s="126">
        <f t="shared" si="94"/>
        <v>575</v>
      </c>
      <c r="C590" s="113">
        <f t="shared" si="103"/>
        <v>45872</v>
      </c>
      <c r="D590" s="70" t="s">
        <v>364</v>
      </c>
      <c r="E590" s="76" t="s">
        <v>1275</v>
      </c>
      <c r="F590" s="71" t="s">
        <v>11</v>
      </c>
      <c r="G590" s="71" t="s">
        <v>12</v>
      </c>
      <c r="H590" s="73">
        <v>1.6</v>
      </c>
      <c r="I590" s="6">
        <f t="shared" si="104"/>
        <v>4825.8916938592047</v>
      </c>
      <c r="J590" s="78" t="s">
        <v>43</v>
      </c>
      <c r="K590" s="94" t="s">
        <v>22</v>
      </c>
      <c r="L590" s="6">
        <f t="shared" si="99"/>
        <v>79627.212948676883</v>
      </c>
      <c r="M590" s="5">
        <f t="shared" si="100"/>
        <v>-4825.8916938592047</v>
      </c>
      <c r="N590" s="5">
        <f t="shared" si="101"/>
        <v>0</v>
      </c>
      <c r="O590" s="6">
        <f t="shared" si="102"/>
        <v>74801.321254817682</v>
      </c>
    </row>
    <row r="591" spans="2:15" x14ac:dyDescent="0.3">
      <c r="B591" s="126">
        <f t="shared" si="94"/>
        <v>576</v>
      </c>
      <c r="C591" s="113">
        <f t="shared" si="103"/>
        <v>45873</v>
      </c>
      <c r="D591" s="70" t="s">
        <v>742</v>
      </c>
      <c r="E591" s="76" t="s">
        <v>743</v>
      </c>
      <c r="F591" s="71" t="s">
        <v>11</v>
      </c>
      <c r="G591" s="71" t="s">
        <v>12</v>
      </c>
      <c r="H591" s="73">
        <v>1.9</v>
      </c>
      <c r="I591" s="6">
        <f t="shared" si="104"/>
        <v>4533.4134093828898</v>
      </c>
      <c r="J591" s="78" t="s">
        <v>21</v>
      </c>
      <c r="K591" s="94" t="s">
        <v>22</v>
      </c>
      <c r="L591" s="6">
        <f t="shared" si="99"/>
        <v>74801.321254817682</v>
      </c>
      <c r="M591" s="5">
        <f t="shared" si="100"/>
        <v>-4533.4134093828898</v>
      </c>
      <c r="N591" s="5">
        <f t="shared" si="101"/>
        <v>0</v>
      </c>
      <c r="O591" s="6">
        <f t="shared" si="102"/>
        <v>70267.907845434791</v>
      </c>
    </row>
    <row r="592" spans="2:15" x14ac:dyDescent="0.3">
      <c r="B592" s="126">
        <f t="shared" si="94"/>
        <v>577</v>
      </c>
      <c r="C592" s="113">
        <f t="shared" si="103"/>
        <v>45874</v>
      </c>
      <c r="D592" s="70" t="s">
        <v>17</v>
      </c>
      <c r="E592" s="76" t="s">
        <v>1276</v>
      </c>
      <c r="F592" s="71" t="s">
        <v>14</v>
      </c>
      <c r="G592" s="71" t="s">
        <v>1277</v>
      </c>
      <c r="H592" s="73">
        <v>1.74</v>
      </c>
      <c r="I592" s="6">
        <f t="shared" si="104"/>
        <v>4258.6610815415024</v>
      </c>
      <c r="J592" s="78" t="s">
        <v>36</v>
      </c>
      <c r="K592" s="94" t="s">
        <v>22</v>
      </c>
      <c r="L592" s="6">
        <f t="shared" si="99"/>
        <v>70267.907845434791</v>
      </c>
      <c r="M592" s="5">
        <f t="shared" si="100"/>
        <v>-4258.6610815415024</v>
      </c>
      <c r="N592" s="5">
        <f t="shared" si="101"/>
        <v>0</v>
      </c>
      <c r="O592" s="6">
        <f t="shared" si="102"/>
        <v>66009.246763893287</v>
      </c>
    </row>
    <row r="593" spans="2:15" x14ac:dyDescent="0.3">
      <c r="B593" s="126">
        <f t="shared" si="94"/>
        <v>578</v>
      </c>
      <c r="C593" s="113">
        <f t="shared" si="103"/>
        <v>45875</v>
      </c>
      <c r="D593" s="70" t="s">
        <v>17</v>
      </c>
      <c r="E593" s="76" t="s">
        <v>1278</v>
      </c>
      <c r="F593" s="71" t="s">
        <v>11</v>
      </c>
      <c r="G593" s="71" t="s">
        <v>12</v>
      </c>
      <c r="H593" s="73">
        <v>1.67</v>
      </c>
      <c r="I593" s="6">
        <f t="shared" si="104"/>
        <v>4000.5604099329266</v>
      </c>
      <c r="J593" s="78" t="s">
        <v>36</v>
      </c>
      <c r="K593" s="94" t="s">
        <v>22</v>
      </c>
      <c r="L593" s="6">
        <f t="shared" si="99"/>
        <v>66009.246763893287</v>
      </c>
      <c r="M593" s="5">
        <f t="shared" si="100"/>
        <v>-4000.5604099329266</v>
      </c>
      <c r="N593" s="5">
        <f t="shared" si="101"/>
        <v>0</v>
      </c>
      <c r="O593" s="6">
        <f t="shared" si="102"/>
        <v>62008.686353960358</v>
      </c>
    </row>
    <row r="594" spans="2:15" x14ac:dyDescent="0.3">
      <c r="B594" s="126">
        <f t="shared" si="94"/>
        <v>579</v>
      </c>
      <c r="C594" s="113">
        <f t="shared" si="103"/>
        <v>45876</v>
      </c>
      <c r="D594" s="70" t="s">
        <v>23</v>
      </c>
      <c r="E594" s="76" t="s">
        <v>1279</v>
      </c>
      <c r="F594" s="71" t="s">
        <v>11</v>
      </c>
      <c r="G594" s="71" t="s">
        <v>12</v>
      </c>
      <c r="H594" s="73">
        <v>1.74</v>
      </c>
      <c r="I594" s="6">
        <f t="shared" si="104"/>
        <v>3758.1022032703249</v>
      </c>
      <c r="J594" s="78" t="s">
        <v>54</v>
      </c>
      <c r="K594" s="94" t="s">
        <v>9</v>
      </c>
      <c r="L594" s="6">
        <f t="shared" si="99"/>
        <v>62008.686353960358</v>
      </c>
      <c r="M594" s="5">
        <f t="shared" si="100"/>
        <v>2780.9956304200405</v>
      </c>
      <c r="N594" s="5">
        <f t="shared" si="101"/>
        <v>55.61991260840081</v>
      </c>
      <c r="O594" s="6">
        <f t="shared" si="102"/>
        <v>64734.062071771994</v>
      </c>
    </row>
    <row r="595" spans="2:15" x14ac:dyDescent="0.3">
      <c r="B595" s="126">
        <f t="shared" si="94"/>
        <v>580</v>
      </c>
      <c r="C595" s="113">
        <f t="shared" si="103"/>
        <v>45877</v>
      </c>
      <c r="D595" s="70" t="s">
        <v>42</v>
      </c>
      <c r="E595" s="76" t="s">
        <v>1280</v>
      </c>
      <c r="F595" s="71" t="s">
        <v>11</v>
      </c>
      <c r="G595" s="71" t="s">
        <v>12</v>
      </c>
      <c r="H595" s="73">
        <v>1.95</v>
      </c>
      <c r="I595" s="6">
        <f>L595/16.5</f>
        <v>3923.2764891983024</v>
      </c>
      <c r="J595" s="78" t="s">
        <v>48</v>
      </c>
      <c r="K595" s="94" t="s">
        <v>9</v>
      </c>
      <c r="L595" s="6">
        <f t="shared" si="99"/>
        <v>64734.062071771994</v>
      </c>
      <c r="M595" s="5">
        <f t="shared" si="100"/>
        <v>3727.1126647383871</v>
      </c>
      <c r="N595" s="5">
        <f t="shared" si="101"/>
        <v>74.542253294767747</v>
      </c>
      <c r="O595" s="6">
        <f t="shared" si="102"/>
        <v>68386.63248321561</v>
      </c>
    </row>
    <row r="596" spans="2:15" x14ac:dyDescent="0.3">
      <c r="B596" s="126">
        <f t="shared" si="94"/>
        <v>581</v>
      </c>
      <c r="C596" s="113">
        <f t="shared" si="103"/>
        <v>45878</v>
      </c>
      <c r="D596" s="70" t="s">
        <v>42</v>
      </c>
      <c r="E596" s="76" t="s">
        <v>744</v>
      </c>
      <c r="F596" s="71" t="s">
        <v>14</v>
      </c>
      <c r="G596" s="71" t="s">
        <v>628</v>
      </c>
      <c r="H596" s="73">
        <v>1.76</v>
      </c>
      <c r="I596" s="6">
        <f t="shared" si="104"/>
        <v>4144.6443929221577</v>
      </c>
      <c r="J596" s="78" t="s">
        <v>47</v>
      </c>
      <c r="K596" s="94" t="s">
        <v>22</v>
      </c>
      <c r="L596" s="6">
        <f t="shared" si="99"/>
        <v>68386.63248321561</v>
      </c>
      <c r="M596" s="5">
        <f t="shared" si="100"/>
        <v>-4144.6443929221577</v>
      </c>
      <c r="N596" s="5">
        <f t="shared" si="101"/>
        <v>0</v>
      </c>
      <c r="O596" s="6">
        <f t="shared" si="102"/>
        <v>64241.988090293453</v>
      </c>
    </row>
    <row r="597" spans="2:15" x14ac:dyDescent="0.3">
      <c r="B597" s="126">
        <f t="shared" si="94"/>
        <v>582</v>
      </c>
      <c r="C597" s="113">
        <f t="shared" si="103"/>
        <v>45879</v>
      </c>
      <c r="D597" s="70" t="s">
        <v>51</v>
      </c>
      <c r="E597" s="76" t="s">
        <v>745</v>
      </c>
      <c r="F597" s="71" t="s">
        <v>16</v>
      </c>
      <c r="G597" s="71" t="s">
        <v>1281</v>
      </c>
      <c r="H597" s="73">
        <v>1.85</v>
      </c>
      <c r="I597" s="6">
        <f t="shared" si="104"/>
        <v>3893.4538236541484</v>
      </c>
      <c r="J597" s="78" t="s">
        <v>37</v>
      </c>
      <c r="K597" s="94" t="s">
        <v>9</v>
      </c>
      <c r="L597" s="6">
        <f t="shared" si="99"/>
        <v>64241.988090293453</v>
      </c>
      <c r="M597" s="5">
        <f t="shared" si="100"/>
        <v>3309.4357501060267</v>
      </c>
      <c r="N597" s="5">
        <f t="shared" si="101"/>
        <v>66.188715002120531</v>
      </c>
      <c r="O597" s="6">
        <f t="shared" si="102"/>
        <v>67485.235125397361</v>
      </c>
    </row>
    <row r="598" spans="2:15" x14ac:dyDescent="0.3">
      <c r="B598" s="126">
        <f t="shared" si="94"/>
        <v>583</v>
      </c>
      <c r="C598" s="113">
        <f t="shared" si="103"/>
        <v>45880</v>
      </c>
      <c r="D598" s="70" t="s">
        <v>266</v>
      </c>
      <c r="E598" s="76" t="s">
        <v>746</v>
      </c>
      <c r="F598" s="71" t="s">
        <v>11</v>
      </c>
      <c r="G598" s="71" t="s">
        <v>235</v>
      </c>
      <c r="H598" s="73">
        <v>2.2200000000000002</v>
      </c>
      <c r="I598" s="6">
        <f t="shared" si="104"/>
        <v>4090.0142500240827</v>
      </c>
      <c r="J598" s="78" t="s">
        <v>36</v>
      </c>
      <c r="K598" s="94" t="s">
        <v>9</v>
      </c>
      <c r="L598" s="6">
        <f t="shared" si="99"/>
        <v>67485.235125397361</v>
      </c>
      <c r="M598" s="5">
        <f t="shared" si="100"/>
        <v>4989.8173850293815</v>
      </c>
      <c r="N598" s="5">
        <f t="shared" si="101"/>
        <v>99.796347700587631</v>
      </c>
      <c r="O598" s="6">
        <f t="shared" si="102"/>
        <v>72375.25616272616</v>
      </c>
    </row>
    <row r="599" spans="2:15" x14ac:dyDescent="0.3">
      <c r="B599" s="126">
        <f t="shared" si="94"/>
        <v>584</v>
      </c>
      <c r="C599" s="113">
        <f t="shared" si="103"/>
        <v>45881</v>
      </c>
      <c r="D599" s="70" t="s">
        <v>17</v>
      </c>
      <c r="E599" s="76" t="s">
        <v>1282</v>
      </c>
      <c r="F599" s="71" t="s">
        <v>11</v>
      </c>
      <c r="G599" s="71" t="s">
        <v>12</v>
      </c>
      <c r="H599" s="73">
        <v>1.64</v>
      </c>
      <c r="I599" s="6">
        <f t="shared" si="104"/>
        <v>4386.3791613773428</v>
      </c>
      <c r="J599" s="78" t="s">
        <v>1000</v>
      </c>
      <c r="K599" s="94" t="s">
        <v>9</v>
      </c>
      <c r="L599" s="6">
        <f t="shared" si="99"/>
        <v>72375.25616272616</v>
      </c>
      <c r="M599" s="5">
        <f t="shared" si="100"/>
        <v>2807.282663281499</v>
      </c>
      <c r="N599" s="5">
        <f t="shared" si="101"/>
        <v>56.145653265629981</v>
      </c>
      <c r="O599" s="6">
        <f t="shared" si="102"/>
        <v>75126.393172742028</v>
      </c>
    </row>
    <row r="600" spans="2:15" x14ac:dyDescent="0.3">
      <c r="B600" s="126">
        <f t="shared" si="94"/>
        <v>585</v>
      </c>
      <c r="C600" s="113">
        <f t="shared" si="103"/>
        <v>45882</v>
      </c>
      <c r="D600" s="70" t="s">
        <v>747</v>
      </c>
      <c r="E600" s="76" t="s">
        <v>748</v>
      </c>
      <c r="F600" s="71" t="s">
        <v>16</v>
      </c>
      <c r="G600" s="71" t="s">
        <v>1283</v>
      </c>
      <c r="H600" s="73">
        <v>1.71</v>
      </c>
      <c r="I600" s="6">
        <f t="shared" si="104"/>
        <v>4553.1147377419411</v>
      </c>
      <c r="J600" s="78" t="s">
        <v>37</v>
      </c>
      <c r="K600" s="94" t="s">
        <v>22</v>
      </c>
      <c r="L600" s="6">
        <f t="shared" si="99"/>
        <v>75126.393172742028</v>
      </c>
      <c r="M600" s="5">
        <f t="shared" si="100"/>
        <v>-4553.1147377419411</v>
      </c>
      <c r="N600" s="5">
        <f t="shared" si="101"/>
        <v>0</v>
      </c>
      <c r="O600" s="6">
        <f t="shared" si="102"/>
        <v>70573.278435000087</v>
      </c>
    </row>
    <row r="601" spans="2:15" x14ac:dyDescent="0.3">
      <c r="B601" s="126">
        <f t="shared" si="94"/>
        <v>586</v>
      </c>
      <c r="C601" s="113">
        <f t="shared" si="103"/>
        <v>45883</v>
      </c>
      <c r="D601" s="70" t="s">
        <v>23</v>
      </c>
      <c r="E601" s="76" t="s">
        <v>1284</v>
      </c>
      <c r="F601" s="71" t="s">
        <v>11</v>
      </c>
      <c r="G601" s="71" t="s">
        <v>12</v>
      </c>
      <c r="H601" s="73">
        <v>1.73</v>
      </c>
      <c r="I601" s="6">
        <f t="shared" si="104"/>
        <v>4277.1683900000053</v>
      </c>
      <c r="J601" s="78" t="s">
        <v>41</v>
      </c>
      <c r="K601" s="94" t="s">
        <v>9</v>
      </c>
      <c r="L601" s="6">
        <f t="shared" si="99"/>
        <v>70573.278435000087</v>
      </c>
      <c r="M601" s="5">
        <f t="shared" si="100"/>
        <v>3122.3329247000038</v>
      </c>
      <c r="N601" s="5">
        <f t="shared" si="101"/>
        <v>62.446658494000076</v>
      </c>
      <c r="O601" s="6">
        <f t="shared" si="102"/>
        <v>73633.1647012061</v>
      </c>
    </row>
    <row r="602" spans="2:15" x14ac:dyDescent="0.3">
      <c r="B602" s="126">
        <f t="shared" si="94"/>
        <v>587</v>
      </c>
      <c r="C602" s="113">
        <f t="shared" si="103"/>
        <v>45884</v>
      </c>
      <c r="D602" s="70" t="s">
        <v>10</v>
      </c>
      <c r="E602" s="76" t="s">
        <v>751</v>
      </c>
      <c r="F602" s="71" t="s">
        <v>1285</v>
      </c>
      <c r="G602" s="71" t="s">
        <v>1286</v>
      </c>
      <c r="H602" s="73">
        <v>1.72</v>
      </c>
      <c r="I602" s="6">
        <f t="shared" si="104"/>
        <v>4462.6160424973395</v>
      </c>
      <c r="J602" s="78" t="s">
        <v>59</v>
      </c>
      <c r="K602" s="94" t="s">
        <v>9</v>
      </c>
      <c r="L602" s="6">
        <f t="shared" si="99"/>
        <v>73633.1647012061</v>
      </c>
      <c r="M602" s="5">
        <f t="shared" si="100"/>
        <v>3213.0835505980845</v>
      </c>
      <c r="N602" s="5">
        <f t="shared" si="101"/>
        <v>64.261671011961695</v>
      </c>
      <c r="O602" s="6">
        <f t="shared" si="102"/>
        <v>76781.986580792218</v>
      </c>
    </row>
    <row r="603" spans="2:15" x14ac:dyDescent="0.3">
      <c r="B603" s="126">
        <f t="shared" si="94"/>
        <v>588</v>
      </c>
      <c r="C603" s="113">
        <f t="shared" si="103"/>
        <v>45885</v>
      </c>
      <c r="D603" s="70" t="s">
        <v>10</v>
      </c>
      <c r="E603" s="76" t="s">
        <v>1287</v>
      </c>
      <c r="F603" s="71" t="s">
        <v>1288</v>
      </c>
      <c r="G603" s="71" t="s">
        <v>27</v>
      </c>
      <c r="H603" s="73">
        <v>1.65</v>
      </c>
      <c r="I603" s="6">
        <f t="shared" si="104"/>
        <v>4653.4537321692251</v>
      </c>
      <c r="J603" s="78" t="s">
        <v>230</v>
      </c>
      <c r="K603" s="94" t="s">
        <v>9</v>
      </c>
      <c r="L603" s="6">
        <f t="shared" si="99"/>
        <v>76781.986580792218</v>
      </c>
      <c r="M603" s="5">
        <f t="shared" si="100"/>
        <v>3024.7449259099958</v>
      </c>
      <c r="N603" s="5">
        <f t="shared" si="101"/>
        <v>60.494898518199918</v>
      </c>
      <c r="O603" s="6">
        <f t="shared" si="102"/>
        <v>79746.236608184015</v>
      </c>
    </row>
    <row r="604" spans="2:15" x14ac:dyDescent="0.3">
      <c r="B604" s="126">
        <f t="shared" si="94"/>
        <v>589</v>
      </c>
      <c r="C604" s="113">
        <f t="shared" si="103"/>
        <v>45886</v>
      </c>
      <c r="D604" s="70" t="s">
        <v>10</v>
      </c>
      <c r="E604" s="76" t="s">
        <v>1289</v>
      </c>
      <c r="F604" s="71" t="s">
        <v>11</v>
      </c>
      <c r="G604" s="71" t="s">
        <v>12</v>
      </c>
      <c r="H604" s="73">
        <v>1.75</v>
      </c>
      <c r="I604" s="6">
        <f t="shared" si="104"/>
        <v>4833.1052489808499</v>
      </c>
      <c r="J604" s="78" t="s">
        <v>29</v>
      </c>
      <c r="K604" s="94" t="s">
        <v>22</v>
      </c>
      <c r="L604" s="6">
        <f t="shared" si="99"/>
        <v>79746.236608184015</v>
      </c>
      <c r="M604" s="5">
        <f t="shared" si="100"/>
        <v>-4833.1052489808499</v>
      </c>
      <c r="N604" s="5">
        <f t="shared" si="101"/>
        <v>0</v>
      </c>
      <c r="O604" s="6">
        <f t="shared" si="102"/>
        <v>74913.131359203166</v>
      </c>
    </row>
    <row r="605" spans="2:15" x14ac:dyDescent="0.3">
      <c r="B605" s="126">
        <f t="shared" si="94"/>
        <v>590</v>
      </c>
      <c r="C605" s="113">
        <f t="shared" si="103"/>
        <v>45887</v>
      </c>
      <c r="D605" s="70" t="s">
        <v>10</v>
      </c>
      <c r="E605" s="76" t="s">
        <v>752</v>
      </c>
      <c r="F605" s="71" t="s">
        <v>1288</v>
      </c>
      <c r="G605" s="71" t="s">
        <v>30</v>
      </c>
      <c r="H605" s="73">
        <v>1.74</v>
      </c>
      <c r="I605" s="6">
        <f t="shared" si="104"/>
        <v>4540.1897793456465</v>
      </c>
      <c r="J605" s="78" t="s">
        <v>31</v>
      </c>
      <c r="K605" s="94" t="s">
        <v>9</v>
      </c>
      <c r="L605" s="6">
        <f t="shared" si="99"/>
        <v>74913.131359203166</v>
      </c>
      <c r="M605" s="5">
        <f t="shared" si="100"/>
        <v>3359.7404367157783</v>
      </c>
      <c r="N605" s="5">
        <f t="shared" si="101"/>
        <v>67.194808734315572</v>
      </c>
      <c r="O605" s="6">
        <f t="shared" si="102"/>
        <v>78205.676987184619</v>
      </c>
    </row>
    <row r="606" spans="2:15" x14ac:dyDescent="0.3">
      <c r="B606" s="126">
        <f t="shared" si="94"/>
        <v>591</v>
      </c>
      <c r="C606" s="113">
        <f t="shared" si="103"/>
        <v>45888</v>
      </c>
      <c r="D606" s="70" t="s">
        <v>15</v>
      </c>
      <c r="E606" s="76" t="s">
        <v>753</v>
      </c>
      <c r="F606" s="71" t="s">
        <v>1285</v>
      </c>
      <c r="G606" s="71" t="s">
        <v>1290</v>
      </c>
      <c r="H606" s="73">
        <v>1.71</v>
      </c>
      <c r="I606" s="6">
        <f t="shared" si="104"/>
        <v>4739.73799922331</v>
      </c>
      <c r="J606" s="78" t="s">
        <v>31</v>
      </c>
      <c r="K606" s="94" t="s">
        <v>22</v>
      </c>
      <c r="L606" s="6">
        <f t="shared" si="99"/>
        <v>78205.676987184619</v>
      </c>
      <c r="M606" s="5">
        <f t="shared" si="100"/>
        <v>-4739.73799922331</v>
      </c>
      <c r="N606" s="5">
        <f t="shared" si="101"/>
        <v>0</v>
      </c>
      <c r="O606" s="6">
        <f t="shared" si="102"/>
        <v>73465.938987961315</v>
      </c>
    </row>
    <row r="607" spans="2:15" x14ac:dyDescent="0.3">
      <c r="B607" s="126">
        <f t="shared" si="94"/>
        <v>592</v>
      </c>
      <c r="C607" s="114">
        <f t="shared" si="103"/>
        <v>45889</v>
      </c>
      <c r="D607" s="22" t="s">
        <v>32</v>
      </c>
      <c r="E607" s="23"/>
      <c r="F607" s="24"/>
      <c r="G607" s="24"/>
      <c r="H607" s="25"/>
      <c r="I607" s="19">
        <v>0</v>
      </c>
      <c r="J607" s="21"/>
      <c r="K607" s="96"/>
      <c r="L607" s="19">
        <f t="shared" si="99"/>
        <v>73465.938987961315</v>
      </c>
      <c r="M607" s="20">
        <f t="shared" si="100"/>
        <v>0</v>
      </c>
      <c r="N607" s="20">
        <f t="shared" si="101"/>
        <v>0</v>
      </c>
      <c r="O607" s="19">
        <f t="shared" si="102"/>
        <v>73465.938987961315</v>
      </c>
    </row>
    <row r="608" spans="2:15" x14ac:dyDescent="0.3">
      <c r="B608" s="126">
        <f t="shared" si="94"/>
        <v>593</v>
      </c>
      <c r="C608" s="114">
        <f t="shared" si="103"/>
        <v>45890</v>
      </c>
      <c r="D608" s="22" t="s">
        <v>32</v>
      </c>
      <c r="E608" s="23"/>
      <c r="F608" s="24"/>
      <c r="G608" s="24"/>
      <c r="H608" s="25"/>
      <c r="I608" s="19">
        <v>0</v>
      </c>
      <c r="J608" s="21"/>
      <c r="K608" s="96"/>
      <c r="L608" s="19">
        <f t="shared" si="99"/>
        <v>73465.938987961315</v>
      </c>
      <c r="M608" s="20">
        <f t="shared" si="100"/>
        <v>0</v>
      </c>
      <c r="N608" s="20">
        <f t="shared" si="101"/>
        <v>0</v>
      </c>
      <c r="O608" s="19">
        <f t="shared" si="102"/>
        <v>73465.938987961315</v>
      </c>
    </row>
    <row r="609" spans="2:15" x14ac:dyDescent="0.3">
      <c r="B609" s="126">
        <f t="shared" si="94"/>
        <v>594</v>
      </c>
      <c r="C609" s="113">
        <f t="shared" si="103"/>
        <v>45891</v>
      </c>
      <c r="D609" s="70" t="s">
        <v>10</v>
      </c>
      <c r="E609" s="76" t="s">
        <v>1291</v>
      </c>
      <c r="F609" s="71" t="s">
        <v>11</v>
      </c>
      <c r="G609" s="71" t="s">
        <v>12</v>
      </c>
      <c r="H609" s="73">
        <v>1.81</v>
      </c>
      <c r="I609" s="6">
        <f t="shared" si="104"/>
        <v>4452.4811507855338</v>
      </c>
      <c r="J609" s="78" t="s">
        <v>482</v>
      </c>
      <c r="K609" s="94" t="s">
        <v>9</v>
      </c>
      <c r="L609" s="6">
        <f t="shared" si="99"/>
        <v>73465.938987961315</v>
      </c>
      <c r="M609" s="5">
        <f t="shared" si="100"/>
        <v>3606.5097321362828</v>
      </c>
      <c r="N609" s="5">
        <f t="shared" si="101"/>
        <v>72.130194642725655</v>
      </c>
      <c r="O609" s="6">
        <f t="shared" si="102"/>
        <v>77000.318525454873</v>
      </c>
    </row>
    <row r="610" spans="2:15" x14ac:dyDescent="0.3">
      <c r="B610" s="126">
        <f t="shared" si="94"/>
        <v>595</v>
      </c>
      <c r="C610" s="113">
        <f t="shared" si="103"/>
        <v>45892</v>
      </c>
      <c r="D610" s="70" t="s">
        <v>10</v>
      </c>
      <c r="E610" s="76" t="s">
        <v>1292</v>
      </c>
      <c r="F610" s="71" t="s">
        <v>14</v>
      </c>
      <c r="G610" s="71" t="s">
        <v>162</v>
      </c>
      <c r="H610" s="73">
        <v>2.34</v>
      </c>
      <c r="I610" s="6">
        <f t="shared" si="104"/>
        <v>4666.685971239689</v>
      </c>
      <c r="J610" s="78" t="s">
        <v>31</v>
      </c>
      <c r="K610" s="94" t="s">
        <v>22</v>
      </c>
      <c r="L610" s="6">
        <f t="shared" si="99"/>
        <v>77000.318525454873</v>
      </c>
      <c r="M610" s="5">
        <f t="shared" si="100"/>
        <v>-4666.685971239689</v>
      </c>
      <c r="N610" s="5">
        <f t="shared" si="101"/>
        <v>0</v>
      </c>
      <c r="O610" s="6">
        <f t="shared" si="102"/>
        <v>72333.63255421519</v>
      </c>
    </row>
    <row r="611" spans="2:15" x14ac:dyDescent="0.3">
      <c r="B611" s="126">
        <f t="shared" si="94"/>
        <v>596</v>
      </c>
      <c r="C611" s="113">
        <f t="shared" si="103"/>
        <v>45893</v>
      </c>
      <c r="D611" s="70" t="s">
        <v>10</v>
      </c>
      <c r="E611" s="76" t="s">
        <v>1293</v>
      </c>
      <c r="F611" s="71" t="s">
        <v>11</v>
      </c>
      <c r="G611" s="71" t="s">
        <v>12</v>
      </c>
      <c r="H611" s="73">
        <v>1.98</v>
      </c>
      <c r="I611" s="6">
        <f t="shared" si="104"/>
        <v>4383.8565184372846</v>
      </c>
      <c r="J611" s="78" t="s">
        <v>48</v>
      </c>
      <c r="K611" s="94" t="s">
        <v>9</v>
      </c>
      <c r="L611" s="6">
        <f t="shared" si="99"/>
        <v>72333.63255421519</v>
      </c>
      <c r="M611" s="5">
        <f t="shared" si="100"/>
        <v>4296.1793880685391</v>
      </c>
      <c r="N611" s="5">
        <f t="shared" si="101"/>
        <v>85.923587761370783</v>
      </c>
      <c r="O611" s="6">
        <f t="shared" si="102"/>
        <v>76543.888354522365</v>
      </c>
    </row>
    <row r="612" spans="2:15" x14ac:dyDescent="0.3">
      <c r="B612" s="126">
        <f t="shared" si="94"/>
        <v>597</v>
      </c>
      <c r="C612" s="113">
        <f t="shared" si="103"/>
        <v>45894</v>
      </c>
      <c r="D612" s="70" t="s">
        <v>10</v>
      </c>
      <c r="E612" s="76" t="s">
        <v>521</v>
      </c>
      <c r="F612" s="71" t="s">
        <v>14</v>
      </c>
      <c r="G612" s="71" t="s">
        <v>1294</v>
      </c>
      <c r="H612" s="73">
        <v>2.2599999999999998</v>
      </c>
      <c r="I612" s="6">
        <f t="shared" si="104"/>
        <v>4639.0235366377192</v>
      </c>
      <c r="J612" s="78" t="s">
        <v>20</v>
      </c>
      <c r="K612" s="94" t="s">
        <v>9</v>
      </c>
      <c r="L612" s="6">
        <f t="shared" si="99"/>
        <v>76543.888354522365</v>
      </c>
      <c r="M612" s="5">
        <f t="shared" si="100"/>
        <v>5845.1696561635254</v>
      </c>
      <c r="N612" s="5">
        <f t="shared" si="101"/>
        <v>116.9033931232705</v>
      </c>
      <c r="O612" s="6">
        <f t="shared" si="102"/>
        <v>82272.154617562628</v>
      </c>
    </row>
    <row r="613" spans="2:15" x14ac:dyDescent="0.3">
      <c r="B613" s="126">
        <f t="shared" si="94"/>
        <v>598</v>
      </c>
      <c r="C613" s="113">
        <f t="shared" si="103"/>
        <v>45895</v>
      </c>
      <c r="D613" s="70" t="s">
        <v>17</v>
      </c>
      <c r="E613" s="76" t="s">
        <v>1295</v>
      </c>
      <c r="F613" s="71" t="s">
        <v>11</v>
      </c>
      <c r="G613" s="71" t="s">
        <v>12</v>
      </c>
      <c r="H613" s="73">
        <v>1.84</v>
      </c>
      <c r="I613" s="6">
        <f t="shared" si="104"/>
        <v>4986.1911889431894</v>
      </c>
      <c r="J613" s="78" t="s">
        <v>48</v>
      </c>
      <c r="K613" s="94" t="s">
        <v>9</v>
      </c>
      <c r="L613" s="6">
        <f t="shared" si="99"/>
        <v>82272.154617562628</v>
      </c>
      <c r="M613" s="5">
        <f t="shared" si="100"/>
        <v>4188.4005987122791</v>
      </c>
      <c r="N613" s="5">
        <f t="shared" si="101"/>
        <v>83.768011974245582</v>
      </c>
      <c r="O613" s="6">
        <f t="shared" si="102"/>
        <v>86376.787204300665</v>
      </c>
    </row>
    <row r="614" spans="2:15" x14ac:dyDescent="0.3">
      <c r="B614" s="126">
        <f t="shared" si="94"/>
        <v>599</v>
      </c>
      <c r="C614" s="113">
        <f t="shared" si="103"/>
        <v>45896</v>
      </c>
      <c r="D614" s="70" t="s">
        <v>17</v>
      </c>
      <c r="E614" s="76" t="s">
        <v>1296</v>
      </c>
      <c r="F614" s="71" t="s">
        <v>14</v>
      </c>
      <c r="G614" s="71" t="s">
        <v>379</v>
      </c>
      <c r="H614" s="73">
        <v>1.71</v>
      </c>
      <c r="I614" s="6">
        <f t="shared" si="104"/>
        <v>5234.9568002606466</v>
      </c>
      <c r="J614" s="78" t="s">
        <v>21</v>
      </c>
      <c r="K614" s="94" t="s">
        <v>9</v>
      </c>
      <c r="L614" s="6">
        <f t="shared" si="99"/>
        <v>86376.787204300665</v>
      </c>
      <c r="M614" s="5">
        <f t="shared" si="100"/>
        <v>3716.819328185059</v>
      </c>
      <c r="N614" s="5">
        <f t="shared" si="101"/>
        <v>74.336386563701183</v>
      </c>
      <c r="O614" s="6">
        <f t="shared" si="102"/>
        <v>90019.270145922012</v>
      </c>
    </row>
    <row r="615" spans="2:15" x14ac:dyDescent="0.3">
      <c r="B615" s="126">
        <f t="shared" si="94"/>
        <v>600</v>
      </c>
      <c r="C615" s="113">
        <f t="shared" si="103"/>
        <v>45897</v>
      </c>
      <c r="D615" s="70" t="s">
        <v>23</v>
      </c>
      <c r="E615" s="76" t="s">
        <v>1297</v>
      </c>
      <c r="F615" s="71" t="s">
        <v>755</v>
      </c>
      <c r="G615" s="71" t="s">
        <v>1298</v>
      </c>
      <c r="H615" s="73">
        <v>1.76</v>
      </c>
      <c r="I615" s="6">
        <f t="shared" si="104"/>
        <v>5455.7133421770914</v>
      </c>
      <c r="J615" s="78" t="s">
        <v>43</v>
      </c>
      <c r="K615" s="94" t="s">
        <v>9</v>
      </c>
      <c r="L615" s="6">
        <f t="shared" si="99"/>
        <v>90019.270145922012</v>
      </c>
      <c r="M615" s="5">
        <f t="shared" si="100"/>
        <v>4146.3421400545894</v>
      </c>
      <c r="N615" s="5">
        <f t="shared" si="101"/>
        <v>82.926842801091794</v>
      </c>
      <c r="O615" s="6">
        <f t="shared" si="102"/>
        <v>94082.685443175505</v>
      </c>
    </row>
    <row r="616" spans="2:15" x14ac:dyDescent="0.3">
      <c r="B616" s="126">
        <f t="shared" si="94"/>
        <v>601</v>
      </c>
      <c r="C616" s="113">
        <f t="shared" si="103"/>
        <v>45898</v>
      </c>
      <c r="D616" s="70" t="s">
        <v>15</v>
      </c>
      <c r="E616" s="76" t="s">
        <v>1299</v>
      </c>
      <c r="F616" s="71" t="s">
        <v>14</v>
      </c>
      <c r="G616" s="71" t="s">
        <v>1300</v>
      </c>
      <c r="H616" s="73">
        <v>2.2599999999999998</v>
      </c>
      <c r="I616" s="6">
        <f t="shared" si="104"/>
        <v>5701.9809359500305</v>
      </c>
      <c r="J616" s="78" t="s">
        <v>21</v>
      </c>
      <c r="K616" s="94" t="s">
        <v>9</v>
      </c>
      <c r="L616" s="6">
        <f t="shared" si="99"/>
        <v>94082.685443175505</v>
      </c>
      <c r="M616" s="5">
        <f t="shared" si="100"/>
        <v>7184.4959792970376</v>
      </c>
      <c r="N616" s="5">
        <f t="shared" si="101"/>
        <v>143.68991958594074</v>
      </c>
      <c r="O616" s="6">
        <f t="shared" si="102"/>
        <v>101123.49150288659</v>
      </c>
    </row>
    <row r="617" spans="2:15" x14ac:dyDescent="0.3">
      <c r="B617" s="126">
        <f t="shared" si="94"/>
        <v>602</v>
      </c>
      <c r="C617" s="113">
        <f t="shared" si="103"/>
        <v>45899</v>
      </c>
      <c r="D617" s="70" t="s">
        <v>10</v>
      </c>
      <c r="E617" s="76" t="s">
        <v>1301</v>
      </c>
      <c r="F617" s="71" t="s">
        <v>1288</v>
      </c>
      <c r="G617" s="71" t="s">
        <v>30</v>
      </c>
      <c r="H617" s="73">
        <v>2.5</v>
      </c>
      <c r="I617" s="6">
        <f t="shared" si="104"/>
        <v>6128.6964547203997</v>
      </c>
      <c r="J617" s="78" t="s">
        <v>50</v>
      </c>
      <c r="K617" s="94" t="s">
        <v>22</v>
      </c>
      <c r="L617" s="6">
        <f t="shared" si="99"/>
        <v>101123.49150288659</v>
      </c>
      <c r="M617" s="5">
        <f t="shared" si="100"/>
        <v>-6128.6964547203997</v>
      </c>
      <c r="N617" s="5">
        <f t="shared" si="101"/>
        <v>0</v>
      </c>
      <c r="O617" s="6">
        <f t="shared" si="102"/>
        <v>94994.795048166197</v>
      </c>
    </row>
    <row r="618" spans="2:15" x14ac:dyDescent="0.3">
      <c r="B618" s="126">
        <f t="shared" si="94"/>
        <v>603</v>
      </c>
      <c r="C618" s="113">
        <f t="shared" si="103"/>
        <v>45900</v>
      </c>
      <c r="D618" s="70" t="s">
        <v>10</v>
      </c>
      <c r="E618" s="76" t="s">
        <v>227</v>
      </c>
      <c r="F618" s="71" t="s">
        <v>14</v>
      </c>
      <c r="G618" s="71" t="s">
        <v>537</v>
      </c>
      <c r="H618" s="73">
        <v>2.04</v>
      </c>
      <c r="I618" s="6">
        <f t="shared" si="104"/>
        <v>5757.2603059494668</v>
      </c>
      <c r="J618" s="78" t="s">
        <v>41</v>
      </c>
      <c r="K618" s="94" t="s">
        <v>22</v>
      </c>
      <c r="L618" s="6">
        <f t="shared" si="99"/>
        <v>94994.795048166197</v>
      </c>
      <c r="M618" s="5">
        <f t="shared" si="100"/>
        <v>-5757.2603059494668</v>
      </c>
      <c r="N618" s="5">
        <f t="shared" si="101"/>
        <v>0</v>
      </c>
      <c r="O618" s="6">
        <f t="shared" si="102"/>
        <v>89237.534742216725</v>
      </c>
    </row>
    <row r="619" spans="2:15" x14ac:dyDescent="0.3">
      <c r="B619" s="126">
        <f t="shared" si="94"/>
        <v>604</v>
      </c>
      <c r="C619" s="113">
        <f>C618+1</f>
        <v>45901</v>
      </c>
      <c r="D619" s="70" t="s">
        <v>298</v>
      </c>
      <c r="E619" s="70" t="s">
        <v>754</v>
      </c>
      <c r="F619" s="71" t="s">
        <v>755</v>
      </c>
      <c r="G619" s="71" t="s">
        <v>756</v>
      </c>
      <c r="H619" s="73">
        <v>1.65</v>
      </c>
      <c r="I619" s="6">
        <f>L619/16.5</f>
        <v>5408.3354389222259</v>
      </c>
      <c r="J619" s="78" t="s">
        <v>37</v>
      </c>
      <c r="K619" s="94" t="s">
        <v>38</v>
      </c>
      <c r="L619" s="6">
        <f t="shared" si="99"/>
        <v>89237.534742216725</v>
      </c>
      <c r="M619" s="5">
        <v>0</v>
      </c>
      <c r="N619" s="5">
        <f t="shared" si="101"/>
        <v>0</v>
      </c>
      <c r="O619" s="6">
        <f t="shared" si="102"/>
        <v>89237.534742216725</v>
      </c>
    </row>
    <row r="620" spans="2:15" x14ac:dyDescent="0.3">
      <c r="B620" s="126">
        <f t="shared" si="94"/>
        <v>605</v>
      </c>
      <c r="C620" s="114">
        <f t="shared" ref="C620:C648" si="105">C619+1</f>
        <v>45902</v>
      </c>
      <c r="D620" s="22" t="s">
        <v>32</v>
      </c>
      <c r="E620" s="22"/>
      <c r="F620" s="24"/>
      <c r="G620" s="24"/>
      <c r="H620" s="25"/>
      <c r="I620" s="19">
        <v>0</v>
      </c>
      <c r="J620" s="92"/>
      <c r="K620" s="96"/>
      <c r="L620" s="19">
        <f t="shared" si="99"/>
        <v>89237.534742216725</v>
      </c>
      <c r="M620" s="20">
        <f t="shared" si="100"/>
        <v>0</v>
      </c>
      <c r="N620" s="20">
        <f t="shared" si="101"/>
        <v>0</v>
      </c>
      <c r="O620" s="19">
        <f t="shared" si="102"/>
        <v>89237.534742216725</v>
      </c>
    </row>
    <row r="621" spans="2:15" x14ac:dyDescent="0.3">
      <c r="B621" s="126">
        <f t="shared" si="94"/>
        <v>606</v>
      </c>
      <c r="C621" s="114">
        <f t="shared" si="105"/>
        <v>45903</v>
      </c>
      <c r="D621" s="22" t="s">
        <v>32</v>
      </c>
      <c r="E621" s="23"/>
      <c r="F621" s="24"/>
      <c r="G621" s="24"/>
      <c r="H621" s="25"/>
      <c r="I621" s="19">
        <v>0</v>
      </c>
      <c r="J621" s="21"/>
      <c r="K621" s="96"/>
      <c r="L621" s="19">
        <f t="shared" si="99"/>
        <v>89237.534742216725</v>
      </c>
      <c r="M621" s="20">
        <f t="shared" si="100"/>
        <v>0</v>
      </c>
      <c r="N621" s="20">
        <f t="shared" si="101"/>
        <v>0</v>
      </c>
      <c r="O621" s="19">
        <f t="shared" si="102"/>
        <v>89237.534742216725</v>
      </c>
    </row>
    <row r="622" spans="2:15" x14ac:dyDescent="0.3">
      <c r="B622" s="126">
        <f t="shared" si="94"/>
        <v>607</v>
      </c>
      <c r="C622" s="113">
        <f t="shared" si="105"/>
        <v>45904</v>
      </c>
      <c r="D622" s="70" t="s">
        <v>676</v>
      </c>
      <c r="E622" s="76" t="s">
        <v>757</v>
      </c>
      <c r="F622" s="71" t="s">
        <v>11</v>
      </c>
      <c r="G622" s="71" t="s">
        <v>12</v>
      </c>
      <c r="H622" s="73">
        <v>2.1800000000000002</v>
      </c>
      <c r="I622" s="6">
        <f t="shared" ref="I622:I685" si="106">L622/16.5</f>
        <v>5408.3354389222259</v>
      </c>
      <c r="J622" s="78" t="s">
        <v>48</v>
      </c>
      <c r="K622" s="94" t="s">
        <v>9</v>
      </c>
      <c r="L622" s="6">
        <f t="shared" si="99"/>
        <v>89237.534742216725</v>
      </c>
      <c r="M622" s="5">
        <f t="shared" si="100"/>
        <v>6381.8358179282277</v>
      </c>
      <c r="N622" s="5">
        <f t="shared" si="101"/>
        <v>127.63671635856456</v>
      </c>
      <c r="O622" s="6">
        <f t="shared" si="102"/>
        <v>95491.73384378638</v>
      </c>
    </row>
    <row r="623" spans="2:15" x14ac:dyDescent="0.3">
      <c r="B623" s="126">
        <f t="shared" si="94"/>
        <v>608</v>
      </c>
      <c r="C623" s="113">
        <f t="shared" si="105"/>
        <v>45905</v>
      </c>
      <c r="D623" s="70" t="s">
        <v>676</v>
      </c>
      <c r="E623" s="76" t="s">
        <v>758</v>
      </c>
      <c r="F623" s="71" t="s">
        <v>265</v>
      </c>
      <c r="G623" s="71" t="s">
        <v>27</v>
      </c>
      <c r="H623" s="73">
        <v>2.1800000000000002</v>
      </c>
      <c r="I623" s="6">
        <f t="shared" si="106"/>
        <v>5787.3778087143264</v>
      </c>
      <c r="J623" s="78" t="s">
        <v>37</v>
      </c>
      <c r="K623" s="94" t="s">
        <v>9</v>
      </c>
      <c r="L623" s="6">
        <f t="shared" si="99"/>
        <v>95491.73384378638</v>
      </c>
      <c r="M623" s="5">
        <f t="shared" si="100"/>
        <v>6829.1058142829061</v>
      </c>
      <c r="N623" s="5">
        <f t="shared" si="101"/>
        <v>136.58211628565812</v>
      </c>
      <c r="O623" s="6">
        <f t="shared" si="102"/>
        <v>102184.25754178362</v>
      </c>
    </row>
    <row r="624" spans="2:15" x14ac:dyDescent="0.3">
      <c r="B624" s="126">
        <f t="shared" si="94"/>
        <v>609</v>
      </c>
      <c r="C624" s="113">
        <f t="shared" si="105"/>
        <v>45906</v>
      </c>
      <c r="D624" s="70" t="s">
        <v>676</v>
      </c>
      <c r="E624" s="76" t="s">
        <v>759</v>
      </c>
      <c r="F624" s="71" t="s">
        <v>755</v>
      </c>
      <c r="G624" s="71" t="s">
        <v>760</v>
      </c>
      <c r="H624" s="73">
        <v>1.81</v>
      </c>
      <c r="I624" s="6">
        <f t="shared" si="106"/>
        <v>6192.9853055626436</v>
      </c>
      <c r="J624" s="78" t="s">
        <v>37</v>
      </c>
      <c r="K624" s="94" t="s">
        <v>38</v>
      </c>
      <c r="L624" s="6">
        <f t="shared" si="99"/>
        <v>102184.25754178362</v>
      </c>
      <c r="M624" s="5">
        <v>0</v>
      </c>
      <c r="N624" s="5">
        <f t="shared" si="101"/>
        <v>0</v>
      </c>
      <c r="O624" s="6">
        <f t="shared" si="102"/>
        <v>102184.25754178362</v>
      </c>
    </row>
    <row r="625" spans="2:15" x14ac:dyDescent="0.3">
      <c r="B625" s="126">
        <f t="shared" si="94"/>
        <v>610</v>
      </c>
      <c r="C625" s="113">
        <f t="shared" si="105"/>
        <v>45907</v>
      </c>
      <c r="D625" s="70" t="s">
        <v>676</v>
      </c>
      <c r="E625" s="76" t="s">
        <v>761</v>
      </c>
      <c r="F625" s="71" t="s">
        <v>762</v>
      </c>
      <c r="G625" s="71" t="s">
        <v>763</v>
      </c>
      <c r="H625" s="77">
        <v>2.2799999999999998</v>
      </c>
      <c r="I625" s="6">
        <f t="shared" si="106"/>
        <v>6192.9853055626436</v>
      </c>
      <c r="J625" s="78" t="s">
        <v>97</v>
      </c>
      <c r="K625" s="94" t="s">
        <v>9</v>
      </c>
      <c r="L625" s="6">
        <f t="shared" si="99"/>
        <v>102184.25754178362</v>
      </c>
      <c r="M625" s="5">
        <f t="shared" si="100"/>
        <v>7927.0211911201823</v>
      </c>
      <c r="N625" s="5">
        <f t="shared" si="101"/>
        <v>158.54042382240365</v>
      </c>
      <c r="O625" s="6">
        <f t="shared" si="102"/>
        <v>109952.7383090814</v>
      </c>
    </row>
    <row r="626" spans="2:15" x14ac:dyDescent="0.3">
      <c r="B626" s="126">
        <f t="shared" si="94"/>
        <v>611</v>
      </c>
      <c r="C626" s="113">
        <f t="shared" si="105"/>
        <v>45908</v>
      </c>
      <c r="D626" s="70" t="s">
        <v>676</v>
      </c>
      <c r="E626" s="76" t="s">
        <v>764</v>
      </c>
      <c r="F626" s="71" t="s">
        <v>762</v>
      </c>
      <c r="G626" s="71" t="s">
        <v>765</v>
      </c>
      <c r="H626" s="77">
        <v>2.1</v>
      </c>
      <c r="I626" s="6">
        <f t="shared" si="106"/>
        <v>6663.8023217625087</v>
      </c>
      <c r="J626" s="78" t="s">
        <v>766</v>
      </c>
      <c r="K626" s="94" t="s">
        <v>9</v>
      </c>
      <c r="L626" s="6">
        <f t="shared" si="99"/>
        <v>109952.7383090814</v>
      </c>
      <c r="M626" s="5">
        <f t="shared" si="100"/>
        <v>7330.1825539387601</v>
      </c>
      <c r="N626" s="5">
        <f t="shared" si="101"/>
        <v>146.60365107877521</v>
      </c>
      <c r="O626" s="6">
        <f t="shared" si="102"/>
        <v>117136.31721194138</v>
      </c>
    </row>
    <row r="627" spans="2:15" x14ac:dyDescent="0.3">
      <c r="B627" s="126">
        <f t="shared" si="94"/>
        <v>612</v>
      </c>
      <c r="C627" s="113">
        <f t="shared" si="105"/>
        <v>45909</v>
      </c>
      <c r="D627" s="70" t="s">
        <v>676</v>
      </c>
      <c r="E627" s="76" t="s">
        <v>767</v>
      </c>
      <c r="F627" s="71" t="s">
        <v>762</v>
      </c>
      <c r="G627" s="71" t="s">
        <v>768</v>
      </c>
      <c r="H627" s="77">
        <v>2.12</v>
      </c>
      <c r="I627" s="6">
        <f t="shared" si="106"/>
        <v>7099.1707401176591</v>
      </c>
      <c r="J627" s="78" t="s">
        <v>20</v>
      </c>
      <c r="K627" s="94" t="s">
        <v>9</v>
      </c>
      <c r="L627" s="6">
        <f t="shared" si="99"/>
        <v>117136.31721194138</v>
      </c>
      <c r="M627" s="5">
        <f t="shared" si="100"/>
        <v>7951.0712289317789</v>
      </c>
      <c r="N627" s="5">
        <f t="shared" si="101"/>
        <v>159.02142457863559</v>
      </c>
      <c r="O627" s="6">
        <f t="shared" si="102"/>
        <v>124928.36701629452</v>
      </c>
    </row>
    <row r="628" spans="2:15" x14ac:dyDescent="0.3">
      <c r="B628" s="126">
        <f t="shared" si="94"/>
        <v>613</v>
      </c>
      <c r="C628" s="114">
        <f t="shared" si="105"/>
        <v>45910</v>
      </c>
      <c r="D628" s="22" t="s">
        <v>32</v>
      </c>
      <c r="E628" s="23"/>
      <c r="F628" s="24"/>
      <c r="G628" s="24"/>
      <c r="H628" s="91"/>
      <c r="I628" s="19">
        <v>0</v>
      </c>
      <c r="J628" s="21"/>
      <c r="K628" s="96"/>
      <c r="L628" s="19">
        <f t="shared" si="99"/>
        <v>124928.36701629452</v>
      </c>
      <c r="M628" s="20">
        <f t="shared" si="100"/>
        <v>0</v>
      </c>
      <c r="N628" s="20">
        <f t="shared" si="101"/>
        <v>0</v>
      </c>
      <c r="O628" s="19">
        <f t="shared" si="102"/>
        <v>124928.36701629452</v>
      </c>
    </row>
    <row r="629" spans="2:15" x14ac:dyDescent="0.3">
      <c r="B629" s="126">
        <f t="shared" si="94"/>
        <v>614</v>
      </c>
      <c r="C629" s="114">
        <f t="shared" si="105"/>
        <v>45911</v>
      </c>
      <c r="D629" s="22" t="s">
        <v>32</v>
      </c>
      <c r="E629" s="23"/>
      <c r="F629" s="24"/>
      <c r="G629" s="24"/>
      <c r="H629" s="91"/>
      <c r="I629" s="19">
        <v>0</v>
      </c>
      <c r="J629" s="21"/>
      <c r="K629" s="96"/>
      <c r="L629" s="19">
        <f t="shared" si="99"/>
        <v>124928.36701629452</v>
      </c>
      <c r="M629" s="20">
        <f t="shared" si="100"/>
        <v>0</v>
      </c>
      <c r="N629" s="20">
        <f t="shared" si="101"/>
        <v>0</v>
      </c>
      <c r="O629" s="19">
        <f t="shared" si="102"/>
        <v>124928.36701629452</v>
      </c>
    </row>
    <row r="630" spans="2:15" x14ac:dyDescent="0.3">
      <c r="B630" s="126">
        <f t="shared" si="94"/>
        <v>615</v>
      </c>
      <c r="C630" s="113">
        <f t="shared" si="105"/>
        <v>45912</v>
      </c>
      <c r="D630" s="70" t="s">
        <v>13</v>
      </c>
      <c r="E630" s="76" t="s">
        <v>769</v>
      </c>
      <c r="F630" s="71" t="s">
        <v>18</v>
      </c>
      <c r="G630" s="71" t="s">
        <v>60</v>
      </c>
      <c r="H630" s="77">
        <v>1.81</v>
      </c>
      <c r="I630" s="6">
        <f t="shared" si="106"/>
        <v>7571.4161828057286</v>
      </c>
      <c r="J630" s="78" t="s">
        <v>34</v>
      </c>
      <c r="K630" s="94" t="s">
        <v>22</v>
      </c>
      <c r="L630" s="6">
        <f t="shared" si="99"/>
        <v>124928.36701629452</v>
      </c>
      <c r="M630" s="5">
        <f t="shared" si="100"/>
        <v>-7571.4161828057286</v>
      </c>
      <c r="N630" s="5">
        <f t="shared" si="101"/>
        <v>0</v>
      </c>
      <c r="O630" s="6">
        <f t="shared" si="102"/>
        <v>117356.95083348879</v>
      </c>
    </row>
    <row r="631" spans="2:15" x14ac:dyDescent="0.3">
      <c r="B631" s="126">
        <f t="shared" si="94"/>
        <v>616</v>
      </c>
      <c r="C631" s="113">
        <f t="shared" si="105"/>
        <v>45913</v>
      </c>
      <c r="D631" s="70" t="s">
        <v>10</v>
      </c>
      <c r="E631" s="76" t="s">
        <v>770</v>
      </c>
      <c r="F631" s="71" t="s">
        <v>14</v>
      </c>
      <c r="G631" s="71" t="s">
        <v>391</v>
      </c>
      <c r="H631" s="77">
        <v>2.2200000000000002</v>
      </c>
      <c r="I631" s="6">
        <f t="shared" si="106"/>
        <v>7112.5424747568968</v>
      </c>
      <c r="J631" s="78" t="s">
        <v>45</v>
      </c>
      <c r="K631" s="94" t="s">
        <v>9</v>
      </c>
      <c r="L631" s="6">
        <f t="shared" si="99"/>
        <v>117356.95083348879</v>
      </c>
      <c r="M631" s="5">
        <f t="shared" si="100"/>
        <v>8677.301819203416</v>
      </c>
      <c r="N631" s="5">
        <f t="shared" si="101"/>
        <v>173.54603638406832</v>
      </c>
      <c r="O631" s="6">
        <f t="shared" si="102"/>
        <v>125860.70661630815</v>
      </c>
    </row>
    <row r="632" spans="2:15" x14ac:dyDescent="0.3">
      <c r="B632" s="126">
        <f t="shared" si="94"/>
        <v>617</v>
      </c>
      <c r="C632" s="113">
        <f t="shared" si="105"/>
        <v>45914</v>
      </c>
      <c r="D632" s="70" t="s">
        <v>10</v>
      </c>
      <c r="E632" s="76" t="s">
        <v>771</v>
      </c>
      <c r="F632" s="71" t="s">
        <v>16</v>
      </c>
      <c r="G632" s="71" t="s">
        <v>387</v>
      </c>
      <c r="H632" s="77">
        <v>2</v>
      </c>
      <c r="I632" s="6">
        <f t="shared" si="106"/>
        <v>7627.9216131095845</v>
      </c>
      <c r="J632" s="78" t="s">
        <v>36</v>
      </c>
      <c r="K632" s="94" t="s">
        <v>22</v>
      </c>
      <c r="L632" s="6">
        <f t="shared" si="99"/>
        <v>125860.70661630815</v>
      </c>
      <c r="M632" s="5">
        <f t="shared" si="100"/>
        <v>-7627.9216131095845</v>
      </c>
      <c r="N632" s="5">
        <f t="shared" si="101"/>
        <v>0</v>
      </c>
      <c r="O632" s="6">
        <f t="shared" si="102"/>
        <v>118232.78500319856</v>
      </c>
    </row>
    <row r="633" spans="2:15" x14ac:dyDescent="0.3">
      <c r="B633" s="126">
        <f t="shared" si="94"/>
        <v>618</v>
      </c>
      <c r="C633" s="113">
        <f t="shared" si="105"/>
        <v>45915</v>
      </c>
      <c r="D633" s="70" t="s">
        <v>15</v>
      </c>
      <c r="E633" s="76" t="s">
        <v>772</v>
      </c>
      <c r="F633" s="71" t="s">
        <v>14</v>
      </c>
      <c r="G633" s="71" t="s">
        <v>773</v>
      </c>
      <c r="H633" s="77">
        <v>2.3199999999999998</v>
      </c>
      <c r="I633" s="6">
        <f t="shared" si="106"/>
        <v>7165.6233335271854</v>
      </c>
      <c r="J633" s="78" t="s">
        <v>50</v>
      </c>
      <c r="K633" s="94" t="s">
        <v>9</v>
      </c>
      <c r="L633" s="6">
        <f t="shared" si="99"/>
        <v>118232.78500319856</v>
      </c>
      <c r="M633" s="5">
        <f t="shared" si="100"/>
        <v>9458.6228002558837</v>
      </c>
      <c r="N633" s="5">
        <f t="shared" si="101"/>
        <v>189.17245600511768</v>
      </c>
      <c r="O633" s="6">
        <f t="shared" si="102"/>
        <v>127502.23534744931</v>
      </c>
    </row>
    <row r="634" spans="2:15" x14ac:dyDescent="0.3">
      <c r="B634" s="126">
        <f t="shared" si="94"/>
        <v>619</v>
      </c>
      <c r="C634" s="113">
        <f t="shared" si="105"/>
        <v>45916</v>
      </c>
      <c r="D634" s="70" t="s">
        <v>17</v>
      </c>
      <c r="E634" s="76" t="s">
        <v>774</v>
      </c>
      <c r="F634" s="71" t="s">
        <v>11</v>
      </c>
      <c r="G634" s="71" t="s">
        <v>12</v>
      </c>
      <c r="H634" s="77">
        <v>1.74</v>
      </c>
      <c r="I634" s="6">
        <f t="shared" si="106"/>
        <v>7727.4082028757157</v>
      </c>
      <c r="J634" s="78" t="s">
        <v>31</v>
      </c>
      <c r="K634" s="94" t="s">
        <v>22</v>
      </c>
      <c r="L634" s="6">
        <f t="shared" si="99"/>
        <v>127502.23534744931</v>
      </c>
      <c r="M634" s="5">
        <f t="shared" si="100"/>
        <v>-7727.4082028757157</v>
      </c>
      <c r="N634" s="5">
        <f t="shared" si="101"/>
        <v>0</v>
      </c>
      <c r="O634" s="6">
        <f t="shared" si="102"/>
        <v>119774.8271445736</v>
      </c>
    </row>
    <row r="635" spans="2:15" x14ac:dyDescent="0.3">
      <c r="B635" s="126">
        <f t="shared" si="94"/>
        <v>620</v>
      </c>
      <c r="C635" s="113">
        <f t="shared" si="105"/>
        <v>45917</v>
      </c>
      <c r="D635" s="70" t="s">
        <v>17</v>
      </c>
      <c r="E635" s="76" t="s">
        <v>775</v>
      </c>
      <c r="F635" s="71" t="s">
        <v>741</v>
      </c>
      <c r="G635" s="71" t="s">
        <v>12</v>
      </c>
      <c r="H635" s="77">
        <v>3.35</v>
      </c>
      <c r="I635" s="6">
        <f t="shared" si="106"/>
        <v>7259.0804330044612</v>
      </c>
      <c r="J635" s="78" t="s">
        <v>37</v>
      </c>
      <c r="K635" s="94" t="s">
        <v>22</v>
      </c>
      <c r="L635" s="6">
        <f t="shared" si="99"/>
        <v>119774.8271445736</v>
      </c>
      <c r="M635" s="5">
        <f t="shared" si="100"/>
        <v>-7259.0804330044612</v>
      </c>
      <c r="N635" s="5">
        <f t="shared" si="101"/>
        <v>0</v>
      </c>
      <c r="O635" s="6">
        <f t="shared" si="102"/>
        <v>112515.74671156914</v>
      </c>
    </row>
    <row r="636" spans="2:15" x14ac:dyDescent="0.3">
      <c r="B636" s="126">
        <f t="shared" si="94"/>
        <v>621</v>
      </c>
      <c r="C636" s="113">
        <f t="shared" si="105"/>
        <v>45918</v>
      </c>
      <c r="D636" s="70" t="s">
        <v>17</v>
      </c>
      <c r="E636" s="76" t="s">
        <v>776</v>
      </c>
      <c r="F636" s="71" t="s">
        <v>14</v>
      </c>
      <c r="G636" s="71" t="s">
        <v>624</v>
      </c>
      <c r="H636" s="77">
        <v>2.78</v>
      </c>
      <c r="I636" s="6">
        <f t="shared" si="106"/>
        <v>6819.136164337524</v>
      </c>
      <c r="J636" s="78" t="s">
        <v>25</v>
      </c>
      <c r="K636" s="94" t="s">
        <v>9</v>
      </c>
      <c r="L636" s="6">
        <f t="shared" si="99"/>
        <v>112515.74671156914</v>
      </c>
      <c r="M636" s="5">
        <f t="shared" si="100"/>
        <v>12138.062372520792</v>
      </c>
      <c r="N636" s="5">
        <f t="shared" si="101"/>
        <v>242.76124745041582</v>
      </c>
      <c r="O636" s="6">
        <f t="shared" si="102"/>
        <v>124411.04783663953</v>
      </c>
    </row>
    <row r="637" spans="2:15" x14ac:dyDescent="0.3">
      <c r="B637" s="126">
        <f t="shared" si="94"/>
        <v>622</v>
      </c>
      <c r="C637" s="113">
        <f t="shared" si="105"/>
        <v>45919</v>
      </c>
      <c r="D637" s="70" t="s">
        <v>15</v>
      </c>
      <c r="E637" s="76" t="s">
        <v>777</v>
      </c>
      <c r="F637" s="71" t="s">
        <v>14</v>
      </c>
      <c r="G637" s="71" t="s">
        <v>778</v>
      </c>
      <c r="H637" s="77">
        <v>2.02</v>
      </c>
      <c r="I637" s="6">
        <f t="shared" si="106"/>
        <v>7540.0635052508806</v>
      </c>
      <c r="J637" s="78" t="s">
        <v>34</v>
      </c>
      <c r="K637" s="94" t="s">
        <v>9</v>
      </c>
      <c r="L637" s="6">
        <f t="shared" si="99"/>
        <v>124411.04783663953</v>
      </c>
      <c r="M637" s="5">
        <f t="shared" si="100"/>
        <v>7690.864775355898</v>
      </c>
      <c r="N637" s="5">
        <f t="shared" si="101"/>
        <v>153.81729550711796</v>
      </c>
      <c r="O637" s="6">
        <f t="shared" si="102"/>
        <v>131948.0953164883</v>
      </c>
    </row>
    <row r="638" spans="2:15" x14ac:dyDescent="0.3">
      <c r="B638" s="126">
        <f t="shared" si="94"/>
        <v>623</v>
      </c>
      <c r="C638" s="113">
        <f t="shared" si="105"/>
        <v>45920</v>
      </c>
      <c r="D638" s="70" t="s">
        <v>10</v>
      </c>
      <c r="E638" s="76" t="s">
        <v>451</v>
      </c>
      <c r="F638" s="71" t="s">
        <v>14</v>
      </c>
      <c r="G638" s="71" t="s">
        <v>516</v>
      </c>
      <c r="H638" s="77">
        <v>2.34</v>
      </c>
      <c r="I638" s="6">
        <f t="shared" si="106"/>
        <v>7996.854261605351</v>
      </c>
      <c r="J638" s="78" t="s">
        <v>37</v>
      </c>
      <c r="K638" s="94" t="s">
        <v>22</v>
      </c>
      <c r="L638" s="6">
        <f t="shared" si="99"/>
        <v>131948.0953164883</v>
      </c>
      <c r="M638" s="5">
        <f t="shared" si="100"/>
        <v>-7996.854261605351</v>
      </c>
      <c r="N638" s="5">
        <f t="shared" si="101"/>
        <v>0</v>
      </c>
      <c r="O638" s="6">
        <f t="shared" si="102"/>
        <v>123951.24105488295</v>
      </c>
    </row>
    <row r="639" spans="2:15" x14ac:dyDescent="0.3">
      <c r="B639" s="126">
        <f t="shared" si="94"/>
        <v>624</v>
      </c>
      <c r="C639" s="113">
        <f t="shared" si="105"/>
        <v>45921</v>
      </c>
      <c r="D639" s="70" t="s">
        <v>10</v>
      </c>
      <c r="E639" s="76" t="s">
        <v>779</v>
      </c>
      <c r="F639" s="71" t="s">
        <v>14</v>
      </c>
      <c r="G639" s="71" t="s">
        <v>441</v>
      </c>
      <c r="H639" s="77">
        <v>2.58</v>
      </c>
      <c r="I639" s="6">
        <f t="shared" si="106"/>
        <v>7512.1964275686632</v>
      </c>
      <c r="J639" s="78" t="s">
        <v>29</v>
      </c>
      <c r="K639" s="94" t="s">
        <v>22</v>
      </c>
      <c r="L639" s="6">
        <f t="shared" si="99"/>
        <v>123951.24105488295</v>
      </c>
      <c r="M639" s="5">
        <f t="shared" si="100"/>
        <v>-7512.1964275686632</v>
      </c>
      <c r="N639" s="5">
        <f t="shared" si="101"/>
        <v>0</v>
      </c>
      <c r="O639" s="6">
        <f t="shared" si="102"/>
        <v>116439.04462731429</v>
      </c>
    </row>
    <row r="640" spans="2:15" x14ac:dyDescent="0.3">
      <c r="B640" s="126">
        <f t="shared" si="94"/>
        <v>625</v>
      </c>
      <c r="C640" s="113">
        <f t="shared" si="105"/>
        <v>45922</v>
      </c>
      <c r="D640" s="70" t="s">
        <v>575</v>
      </c>
      <c r="E640" s="76" t="s">
        <v>780</v>
      </c>
      <c r="F640" s="71" t="s">
        <v>762</v>
      </c>
      <c r="G640" s="71" t="s">
        <v>750</v>
      </c>
      <c r="H640" s="77">
        <v>2.56</v>
      </c>
      <c r="I640" s="6">
        <f t="shared" si="106"/>
        <v>7056.911795594805</v>
      </c>
      <c r="J640" s="78" t="s">
        <v>31</v>
      </c>
      <c r="K640" s="94" t="s">
        <v>22</v>
      </c>
      <c r="L640" s="6">
        <f t="shared" si="99"/>
        <v>116439.04462731429</v>
      </c>
      <c r="M640" s="5">
        <f t="shared" si="100"/>
        <v>-7056.911795594805</v>
      </c>
      <c r="N640" s="5">
        <f t="shared" si="101"/>
        <v>0</v>
      </c>
      <c r="O640" s="6">
        <f t="shared" si="102"/>
        <v>109382.13283171949</v>
      </c>
    </row>
    <row r="641" spans="2:15" x14ac:dyDescent="0.3">
      <c r="B641" s="126">
        <f t="shared" si="94"/>
        <v>626</v>
      </c>
      <c r="C641" s="113">
        <f t="shared" si="105"/>
        <v>45923</v>
      </c>
      <c r="D641" s="70" t="s">
        <v>15</v>
      </c>
      <c r="E641" s="76" t="s">
        <v>781</v>
      </c>
      <c r="F641" s="71" t="s">
        <v>14</v>
      </c>
      <c r="G641" s="71" t="s">
        <v>782</v>
      </c>
      <c r="H641" s="77">
        <v>2.42</v>
      </c>
      <c r="I641" s="6">
        <f t="shared" si="106"/>
        <v>6629.2201716193631</v>
      </c>
      <c r="J641" s="78" t="s">
        <v>25</v>
      </c>
      <c r="K641" s="94" t="s">
        <v>9</v>
      </c>
      <c r="L641" s="6">
        <f t="shared" si="99"/>
        <v>109382.13283171949</v>
      </c>
      <c r="M641" s="5">
        <f t="shared" si="100"/>
        <v>9413.4926436994956</v>
      </c>
      <c r="N641" s="5">
        <f t="shared" si="101"/>
        <v>188.26985287398992</v>
      </c>
      <c r="O641" s="6">
        <f t="shared" si="102"/>
        <v>118607.355622545</v>
      </c>
    </row>
    <row r="642" spans="2:15" x14ac:dyDescent="0.3">
      <c r="B642" s="126">
        <f t="shared" si="94"/>
        <v>627</v>
      </c>
      <c r="C642" s="113">
        <f t="shared" si="105"/>
        <v>45924</v>
      </c>
      <c r="D642" s="70" t="s">
        <v>23</v>
      </c>
      <c r="E642" s="76" t="s">
        <v>783</v>
      </c>
      <c r="F642" s="71" t="s">
        <v>762</v>
      </c>
      <c r="G642" s="71" t="s">
        <v>784</v>
      </c>
      <c r="H642" s="77">
        <v>5.8</v>
      </c>
      <c r="I642" s="6">
        <f t="shared" si="106"/>
        <v>7188.3245831845452</v>
      </c>
      <c r="J642" s="78" t="s">
        <v>25</v>
      </c>
      <c r="K642" s="94" t="s">
        <v>22</v>
      </c>
      <c r="L642" s="6">
        <f t="shared" si="99"/>
        <v>118607.355622545</v>
      </c>
      <c r="M642" s="5">
        <f t="shared" si="100"/>
        <v>-7188.3245831845452</v>
      </c>
      <c r="N642" s="5">
        <f t="shared" si="101"/>
        <v>0</v>
      </c>
      <c r="O642" s="6">
        <f t="shared" si="102"/>
        <v>111419.03103936046</v>
      </c>
    </row>
    <row r="643" spans="2:15" x14ac:dyDescent="0.3">
      <c r="B643" s="126">
        <f t="shared" ref="B643:B706" si="107">B642+1</f>
        <v>628</v>
      </c>
      <c r="C643" s="113">
        <f t="shared" si="105"/>
        <v>45925</v>
      </c>
      <c r="D643" s="70" t="s">
        <v>23</v>
      </c>
      <c r="E643" s="76" t="s">
        <v>785</v>
      </c>
      <c r="F643" s="71" t="s">
        <v>762</v>
      </c>
      <c r="G643" s="71" t="s">
        <v>786</v>
      </c>
      <c r="H643" s="77">
        <v>2.74</v>
      </c>
      <c r="I643" s="6">
        <f t="shared" si="106"/>
        <v>6752.6685478400277</v>
      </c>
      <c r="J643" s="78" t="s">
        <v>41</v>
      </c>
      <c r="K643" s="94" t="s">
        <v>9</v>
      </c>
      <c r="L643" s="6">
        <f t="shared" si="99"/>
        <v>111419.03103936046</v>
      </c>
      <c r="M643" s="5">
        <f t="shared" si="100"/>
        <v>11749.643273241649</v>
      </c>
      <c r="N643" s="5">
        <f t="shared" si="101"/>
        <v>234.99286546483299</v>
      </c>
      <c r="O643" s="6">
        <f t="shared" si="102"/>
        <v>122933.68144713726</v>
      </c>
    </row>
    <row r="644" spans="2:15" x14ac:dyDescent="0.3">
      <c r="B644" s="126">
        <f t="shared" si="107"/>
        <v>629</v>
      </c>
      <c r="C644" s="113">
        <f t="shared" si="105"/>
        <v>45926</v>
      </c>
      <c r="D644" s="70" t="s">
        <v>15</v>
      </c>
      <c r="E644" s="76" t="s">
        <v>787</v>
      </c>
      <c r="F644" s="71" t="s">
        <v>108</v>
      </c>
      <c r="G644" s="71" t="s">
        <v>773</v>
      </c>
      <c r="H644" s="77">
        <v>2.2400000000000002</v>
      </c>
      <c r="I644" s="6">
        <f t="shared" si="106"/>
        <v>7450.5261483113491</v>
      </c>
      <c r="J644" s="78" t="s">
        <v>29</v>
      </c>
      <c r="K644" s="94" t="s">
        <v>38</v>
      </c>
      <c r="L644" s="6">
        <f t="shared" si="99"/>
        <v>122933.68144713726</v>
      </c>
      <c r="M644" s="5">
        <v>0</v>
      </c>
      <c r="N644" s="5">
        <f t="shared" si="101"/>
        <v>0</v>
      </c>
      <c r="O644" s="6">
        <f t="shared" si="102"/>
        <v>122933.68144713726</v>
      </c>
    </row>
    <row r="645" spans="2:15" x14ac:dyDescent="0.3">
      <c r="B645" s="126">
        <f t="shared" si="107"/>
        <v>630</v>
      </c>
      <c r="C645" s="113">
        <f t="shared" si="105"/>
        <v>45927</v>
      </c>
      <c r="D645" s="70" t="s">
        <v>10</v>
      </c>
      <c r="E645" s="76" t="s">
        <v>788</v>
      </c>
      <c r="F645" s="71" t="s">
        <v>16</v>
      </c>
      <c r="G645" s="71" t="s">
        <v>789</v>
      </c>
      <c r="H645" s="77">
        <v>2.0699999999999998</v>
      </c>
      <c r="I645" s="6">
        <f t="shared" si="106"/>
        <v>7450.5261483113491</v>
      </c>
      <c r="J645" s="78" t="s">
        <v>62</v>
      </c>
      <c r="K645" s="94" t="s">
        <v>9</v>
      </c>
      <c r="L645" s="6">
        <f t="shared" si="99"/>
        <v>122933.68144713726</v>
      </c>
      <c r="M645" s="5">
        <f t="shared" si="100"/>
        <v>7972.0629786931422</v>
      </c>
      <c r="N645" s="5">
        <f t="shared" si="101"/>
        <v>159.44125957386285</v>
      </c>
      <c r="O645" s="6">
        <f t="shared" si="102"/>
        <v>130746.30316625653</v>
      </c>
    </row>
    <row r="646" spans="2:15" x14ac:dyDescent="0.3">
      <c r="B646" s="126">
        <f t="shared" si="107"/>
        <v>631</v>
      </c>
      <c r="C646" s="113">
        <f t="shared" si="105"/>
        <v>45928</v>
      </c>
      <c r="D646" s="70" t="s">
        <v>10</v>
      </c>
      <c r="E646" s="76" t="s">
        <v>790</v>
      </c>
      <c r="F646" s="71" t="s">
        <v>16</v>
      </c>
      <c r="G646" s="71" t="s">
        <v>791</v>
      </c>
      <c r="H646" s="77">
        <v>2.46</v>
      </c>
      <c r="I646" s="6">
        <f t="shared" si="106"/>
        <v>7924.0183737125171</v>
      </c>
      <c r="J646" s="78" t="s">
        <v>34</v>
      </c>
      <c r="K646" s="94" t="s">
        <v>22</v>
      </c>
      <c r="L646" s="6">
        <f t="shared" si="99"/>
        <v>130746.30316625653</v>
      </c>
      <c r="M646" s="5">
        <f t="shared" si="100"/>
        <v>-7924.0183737125171</v>
      </c>
      <c r="N646" s="5">
        <f t="shared" si="101"/>
        <v>0</v>
      </c>
      <c r="O646" s="6">
        <f t="shared" si="102"/>
        <v>122822.28479254401</v>
      </c>
    </row>
    <row r="647" spans="2:15" x14ac:dyDescent="0.3">
      <c r="B647" s="126">
        <f t="shared" si="107"/>
        <v>632</v>
      </c>
      <c r="C647" s="113">
        <f t="shared" si="105"/>
        <v>45929</v>
      </c>
      <c r="D647" s="70" t="s">
        <v>10</v>
      </c>
      <c r="E647" s="76" t="s">
        <v>792</v>
      </c>
      <c r="F647" s="71" t="s">
        <v>11</v>
      </c>
      <c r="G647" s="71" t="s">
        <v>12</v>
      </c>
      <c r="H647" s="77">
        <v>1.97</v>
      </c>
      <c r="I647" s="6">
        <f t="shared" si="106"/>
        <v>7443.7748359117586</v>
      </c>
      <c r="J647" s="78" t="s">
        <v>48</v>
      </c>
      <c r="K647" s="94" t="s">
        <v>9</v>
      </c>
      <c r="L647" s="6">
        <f t="shared" si="99"/>
        <v>122822.28479254401</v>
      </c>
      <c r="M647" s="5">
        <f t="shared" si="100"/>
        <v>7220.4615908344058</v>
      </c>
      <c r="N647" s="5">
        <f t="shared" si="101"/>
        <v>144.40923181668811</v>
      </c>
      <c r="O647" s="6">
        <f t="shared" si="102"/>
        <v>129898.33715156173</v>
      </c>
    </row>
    <row r="648" spans="2:15" x14ac:dyDescent="0.3">
      <c r="B648" s="126">
        <f t="shared" si="107"/>
        <v>633</v>
      </c>
      <c r="C648" s="113">
        <f t="shared" si="105"/>
        <v>45930</v>
      </c>
      <c r="D648" s="70" t="s">
        <v>15</v>
      </c>
      <c r="E648" s="76" t="s">
        <v>793</v>
      </c>
      <c r="F648" s="71" t="s">
        <v>762</v>
      </c>
      <c r="G648" s="71" t="s">
        <v>794</v>
      </c>
      <c r="H648" s="77">
        <v>3.65</v>
      </c>
      <c r="I648" s="6">
        <f t="shared" si="106"/>
        <v>7872.6264940340443</v>
      </c>
      <c r="J648" s="78" t="s">
        <v>25</v>
      </c>
      <c r="K648" s="94" t="s">
        <v>22</v>
      </c>
      <c r="L648" s="6">
        <f t="shared" si="99"/>
        <v>129898.33715156173</v>
      </c>
      <c r="M648" s="5">
        <f t="shared" si="100"/>
        <v>-7872.6264940340443</v>
      </c>
      <c r="N648" s="5">
        <f t="shared" si="101"/>
        <v>0</v>
      </c>
      <c r="O648" s="6">
        <f t="shared" si="102"/>
        <v>122025.71065752768</v>
      </c>
    </row>
    <row r="649" spans="2:15" x14ac:dyDescent="0.3">
      <c r="B649" s="126">
        <f t="shared" si="107"/>
        <v>634</v>
      </c>
      <c r="C649" s="117">
        <f>C648+1</f>
        <v>45931</v>
      </c>
      <c r="D649" s="72" t="s">
        <v>17</v>
      </c>
      <c r="E649" s="72" t="s">
        <v>215</v>
      </c>
      <c r="F649" s="71" t="s">
        <v>749</v>
      </c>
      <c r="G649" s="80" t="s">
        <v>795</v>
      </c>
      <c r="H649" s="95">
        <v>2.2599999999999998</v>
      </c>
      <c r="I649" s="6">
        <f t="shared" si="106"/>
        <v>7395.4976156077382</v>
      </c>
      <c r="J649" s="78" t="s">
        <v>25</v>
      </c>
      <c r="K649" s="79" t="s">
        <v>22</v>
      </c>
      <c r="L649" s="6">
        <f t="shared" si="99"/>
        <v>122025.71065752768</v>
      </c>
      <c r="M649" s="5">
        <f t="shared" si="100"/>
        <v>-7395.4976156077382</v>
      </c>
      <c r="N649" s="5">
        <f t="shared" si="101"/>
        <v>0</v>
      </c>
      <c r="O649" s="6">
        <f t="shared" si="102"/>
        <v>114630.21304191995</v>
      </c>
    </row>
    <row r="650" spans="2:15" x14ac:dyDescent="0.3">
      <c r="B650" s="126">
        <f t="shared" si="107"/>
        <v>635</v>
      </c>
      <c r="C650" s="118">
        <f>C649+1</f>
        <v>45932</v>
      </c>
      <c r="D650" s="72" t="s">
        <v>23</v>
      </c>
      <c r="E650" s="72" t="s">
        <v>796</v>
      </c>
      <c r="F650" s="71" t="s">
        <v>749</v>
      </c>
      <c r="G650" s="72" t="s">
        <v>797</v>
      </c>
      <c r="H650" s="77">
        <v>2.86</v>
      </c>
      <c r="I650" s="6">
        <f t="shared" si="106"/>
        <v>6947.2856389042399</v>
      </c>
      <c r="J650" s="88" t="s">
        <v>36</v>
      </c>
      <c r="K650" s="86" t="s">
        <v>22</v>
      </c>
      <c r="L650" s="6">
        <f t="shared" si="99"/>
        <v>114630.21304191995</v>
      </c>
      <c r="M650" s="5">
        <f t="shared" si="100"/>
        <v>-6947.2856389042399</v>
      </c>
      <c r="N650" s="5">
        <f t="shared" si="101"/>
        <v>0</v>
      </c>
      <c r="O650" s="6">
        <f t="shared" si="102"/>
        <v>107682.92740301571</v>
      </c>
    </row>
    <row r="651" spans="2:15" x14ac:dyDescent="0.3">
      <c r="B651" s="126">
        <f t="shared" si="107"/>
        <v>636</v>
      </c>
      <c r="C651" s="117">
        <f>C650+1</f>
        <v>45933</v>
      </c>
      <c r="D651" s="72" t="s">
        <v>10</v>
      </c>
      <c r="E651" s="72" t="s">
        <v>798</v>
      </c>
      <c r="F651" s="71" t="s">
        <v>14</v>
      </c>
      <c r="G651" s="72" t="s">
        <v>441</v>
      </c>
      <c r="H651" s="97">
        <v>2.04</v>
      </c>
      <c r="I651" s="6">
        <f t="shared" si="106"/>
        <v>6526.2380244251945</v>
      </c>
      <c r="J651" s="98" t="s">
        <v>34</v>
      </c>
      <c r="K651" s="79" t="s">
        <v>9</v>
      </c>
      <c r="L651" s="6">
        <f t="shared" si="99"/>
        <v>107682.92740301571</v>
      </c>
      <c r="M651" s="5">
        <f t="shared" si="100"/>
        <v>6787.2875454022023</v>
      </c>
      <c r="N651" s="5">
        <f t="shared" si="101"/>
        <v>135.74575090804404</v>
      </c>
      <c r="O651" s="6">
        <f t="shared" si="102"/>
        <v>114334.46919750987</v>
      </c>
    </row>
    <row r="652" spans="2:15" x14ac:dyDescent="0.3">
      <c r="B652" s="126">
        <f t="shared" si="107"/>
        <v>637</v>
      </c>
      <c r="C652" s="117">
        <f>C651+1</f>
        <v>45934</v>
      </c>
      <c r="D652" s="72" t="s">
        <v>10</v>
      </c>
      <c r="E652" s="72" t="s">
        <v>799</v>
      </c>
      <c r="F652" s="71" t="s">
        <v>16</v>
      </c>
      <c r="G652" s="80" t="s">
        <v>800</v>
      </c>
      <c r="H652" s="77">
        <v>2.1</v>
      </c>
      <c r="I652" s="6">
        <f t="shared" si="106"/>
        <v>6929.3617695460525</v>
      </c>
      <c r="J652" s="78" t="s">
        <v>43</v>
      </c>
      <c r="K652" s="79" t="s">
        <v>22</v>
      </c>
      <c r="L652" s="6">
        <f t="shared" ref="L652:L715" si="108">O651</f>
        <v>114334.46919750987</v>
      </c>
      <c r="M652" s="5">
        <f t="shared" ref="M652:M715" si="109">IF(K652="w",(H652-1)*I652,-I652)</f>
        <v>-6929.3617695460525</v>
      </c>
      <c r="N652" s="5">
        <f t="shared" ref="N652:N715" si="110">IF(K652="w",(M652/100*2),0)</f>
        <v>0</v>
      </c>
      <c r="O652" s="6">
        <f t="shared" ref="O652:O715" si="111">L652+M652-N652</f>
        <v>107405.10742796381</v>
      </c>
    </row>
    <row r="653" spans="2:15" x14ac:dyDescent="0.3">
      <c r="B653" s="126">
        <f t="shared" si="107"/>
        <v>638</v>
      </c>
      <c r="C653" s="117">
        <f t="shared" ref="C653:C679" si="112">C652+1</f>
        <v>45935</v>
      </c>
      <c r="D653" s="72" t="s">
        <v>10</v>
      </c>
      <c r="E653" s="72" t="s">
        <v>125</v>
      </c>
      <c r="F653" s="71" t="s">
        <v>16</v>
      </c>
      <c r="G653" s="72" t="s">
        <v>801</v>
      </c>
      <c r="H653" s="77">
        <v>2.0299999999999998</v>
      </c>
      <c r="I653" s="6">
        <f t="shared" si="106"/>
        <v>6509.4004501796253</v>
      </c>
      <c r="J653" s="78" t="s">
        <v>36</v>
      </c>
      <c r="K653" s="79" t="s">
        <v>38</v>
      </c>
      <c r="L653" s="6">
        <f t="shared" si="108"/>
        <v>107405.10742796381</v>
      </c>
      <c r="M653" s="5">
        <v>0</v>
      </c>
      <c r="N653" s="5">
        <f t="shared" si="110"/>
        <v>0</v>
      </c>
      <c r="O653" s="6">
        <f t="shared" si="111"/>
        <v>107405.10742796381</v>
      </c>
    </row>
    <row r="654" spans="2:15" x14ac:dyDescent="0.3">
      <c r="B654" s="126">
        <f t="shared" si="107"/>
        <v>639</v>
      </c>
      <c r="C654" s="117">
        <f t="shared" si="112"/>
        <v>45936</v>
      </c>
      <c r="D654" s="72" t="s">
        <v>298</v>
      </c>
      <c r="E654" s="72" t="s">
        <v>802</v>
      </c>
      <c r="F654" s="71" t="s">
        <v>14</v>
      </c>
      <c r="G654" s="72" t="s">
        <v>803</v>
      </c>
      <c r="H654" s="77">
        <v>3.4</v>
      </c>
      <c r="I654" s="6">
        <f t="shared" si="106"/>
        <v>6509.4004501796253</v>
      </c>
      <c r="J654" s="78" t="s">
        <v>29</v>
      </c>
      <c r="K654" s="79" t="s">
        <v>9</v>
      </c>
      <c r="L654" s="6">
        <f t="shared" si="108"/>
        <v>107405.10742796381</v>
      </c>
      <c r="M654" s="5">
        <f t="shared" si="109"/>
        <v>15622.5610804311</v>
      </c>
      <c r="N654" s="5">
        <f t="shared" si="110"/>
        <v>312.45122160862201</v>
      </c>
      <c r="O654" s="6">
        <f t="shared" si="111"/>
        <v>122715.2172867863</v>
      </c>
    </row>
    <row r="655" spans="2:15" x14ac:dyDescent="0.3">
      <c r="B655" s="126">
        <f t="shared" si="107"/>
        <v>640</v>
      </c>
      <c r="C655" s="123">
        <f t="shared" si="112"/>
        <v>45937</v>
      </c>
      <c r="D655" s="22" t="s">
        <v>32</v>
      </c>
      <c r="E655" s="100"/>
      <c r="F655" s="24"/>
      <c r="G655" s="109"/>
      <c r="H655" s="110"/>
      <c r="I655" s="19">
        <v>0</v>
      </c>
      <c r="J655" s="21"/>
      <c r="K655" s="111"/>
      <c r="L655" s="19">
        <f t="shared" si="108"/>
        <v>122715.2172867863</v>
      </c>
      <c r="M655" s="20">
        <f t="shared" si="109"/>
        <v>0</v>
      </c>
      <c r="N655" s="20">
        <f t="shared" si="110"/>
        <v>0</v>
      </c>
      <c r="O655" s="19">
        <f t="shared" si="111"/>
        <v>122715.2172867863</v>
      </c>
    </row>
    <row r="656" spans="2:15" x14ac:dyDescent="0.3">
      <c r="B656" s="126">
        <f t="shared" si="107"/>
        <v>641</v>
      </c>
      <c r="C656" s="123">
        <f t="shared" si="112"/>
        <v>45938</v>
      </c>
      <c r="D656" s="22" t="s">
        <v>32</v>
      </c>
      <c r="E656" s="100"/>
      <c r="F656" s="24"/>
      <c r="G656" s="109"/>
      <c r="H656" s="110"/>
      <c r="I656" s="19">
        <v>0</v>
      </c>
      <c r="J656" s="21"/>
      <c r="K656" s="111"/>
      <c r="L656" s="19">
        <f t="shared" si="108"/>
        <v>122715.2172867863</v>
      </c>
      <c r="M656" s="20">
        <f t="shared" si="109"/>
        <v>0</v>
      </c>
      <c r="N656" s="20">
        <f t="shared" si="110"/>
        <v>0</v>
      </c>
      <c r="O656" s="19">
        <f t="shared" si="111"/>
        <v>122715.2172867863</v>
      </c>
    </row>
    <row r="657" spans="2:15" x14ac:dyDescent="0.3">
      <c r="B657" s="126">
        <f t="shared" si="107"/>
        <v>642</v>
      </c>
      <c r="C657" s="118">
        <f t="shared" si="112"/>
        <v>45939</v>
      </c>
      <c r="D657" s="72" t="s">
        <v>676</v>
      </c>
      <c r="E657" s="72" t="s">
        <v>804</v>
      </c>
      <c r="F657" s="71" t="s">
        <v>14</v>
      </c>
      <c r="G657" s="72" t="s">
        <v>805</v>
      </c>
      <c r="H657" s="77">
        <v>2.96</v>
      </c>
      <c r="I657" s="6">
        <f t="shared" si="106"/>
        <v>7437.2858961688662</v>
      </c>
      <c r="J657" s="78" t="s">
        <v>34</v>
      </c>
      <c r="K657" s="79" t="s">
        <v>9</v>
      </c>
      <c r="L657" s="6">
        <f t="shared" si="108"/>
        <v>122715.2172867863</v>
      </c>
      <c r="M657" s="5">
        <f t="shared" si="109"/>
        <v>14577.080356490978</v>
      </c>
      <c r="N657" s="5">
        <f t="shared" si="110"/>
        <v>291.54160712981957</v>
      </c>
      <c r="O657" s="6">
        <f t="shared" si="111"/>
        <v>137000.75603614745</v>
      </c>
    </row>
    <row r="658" spans="2:15" x14ac:dyDescent="0.3">
      <c r="B658" s="126">
        <f t="shared" si="107"/>
        <v>643</v>
      </c>
      <c r="C658" s="118">
        <f t="shared" si="112"/>
        <v>45940</v>
      </c>
      <c r="D658" s="72" t="s">
        <v>676</v>
      </c>
      <c r="E658" s="72" t="s">
        <v>806</v>
      </c>
      <c r="F658" s="71" t="s">
        <v>14</v>
      </c>
      <c r="G658" s="72" t="s">
        <v>35</v>
      </c>
      <c r="H658" s="77">
        <v>2.6</v>
      </c>
      <c r="I658" s="6">
        <f t="shared" si="106"/>
        <v>8303.076123402876</v>
      </c>
      <c r="J658" s="88" t="s">
        <v>807</v>
      </c>
      <c r="K658" s="86" t="s">
        <v>9</v>
      </c>
      <c r="L658" s="6">
        <f t="shared" si="108"/>
        <v>137000.75603614745</v>
      </c>
      <c r="M658" s="5">
        <f t="shared" si="109"/>
        <v>13284.921797444602</v>
      </c>
      <c r="N658" s="5">
        <f t="shared" si="110"/>
        <v>265.69843594889204</v>
      </c>
      <c r="O658" s="6">
        <f t="shared" si="111"/>
        <v>150019.97939764315</v>
      </c>
    </row>
    <row r="659" spans="2:15" x14ac:dyDescent="0.3">
      <c r="B659" s="126">
        <f t="shared" si="107"/>
        <v>644</v>
      </c>
      <c r="C659" s="118">
        <f t="shared" si="112"/>
        <v>45941</v>
      </c>
      <c r="D659" s="72" t="s">
        <v>676</v>
      </c>
      <c r="E659" s="72" t="s">
        <v>303</v>
      </c>
      <c r="F659" s="71" t="s">
        <v>40</v>
      </c>
      <c r="G659" s="72" t="s">
        <v>27</v>
      </c>
      <c r="H659" s="77">
        <v>2.2599999999999998</v>
      </c>
      <c r="I659" s="6">
        <f t="shared" si="106"/>
        <v>9092.1199634935238</v>
      </c>
      <c r="J659" s="88" t="s">
        <v>31</v>
      </c>
      <c r="K659" s="86" t="s">
        <v>22</v>
      </c>
      <c r="L659" s="6">
        <f t="shared" si="108"/>
        <v>150019.97939764315</v>
      </c>
      <c r="M659" s="5">
        <f t="shared" si="109"/>
        <v>-9092.1199634935238</v>
      </c>
      <c r="N659" s="5">
        <f t="shared" si="110"/>
        <v>0</v>
      </c>
      <c r="O659" s="6">
        <f t="shared" si="111"/>
        <v>140927.85943414964</v>
      </c>
    </row>
    <row r="660" spans="2:15" x14ac:dyDescent="0.3">
      <c r="B660" s="126">
        <f t="shared" si="107"/>
        <v>645</v>
      </c>
      <c r="C660" s="118">
        <f t="shared" si="112"/>
        <v>45942</v>
      </c>
      <c r="D660" s="72" t="s">
        <v>676</v>
      </c>
      <c r="E660" s="72" t="s">
        <v>808</v>
      </c>
      <c r="F660" s="71" t="s">
        <v>749</v>
      </c>
      <c r="G660" s="72" t="s">
        <v>809</v>
      </c>
      <c r="H660" s="77">
        <v>2.86</v>
      </c>
      <c r="I660" s="6">
        <f t="shared" si="106"/>
        <v>8541.0823899484622</v>
      </c>
      <c r="J660" s="88" t="s">
        <v>34</v>
      </c>
      <c r="K660" s="86" t="s">
        <v>9</v>
      </c>
      <c r="L660" s="6">
        <f t="shared" si="108"/>
        <v>140927.85943414964</v>
      </c>
      <c r="M660" s="5">
        <f t="shared" si="109"/>
        <v>15886.413245304138</v>
      </c>
      <c r="N660" s="5">
        <f t="shared" si="110"/>
        <v>317.72826490608276</v>
      </c>
      <c r="O660" s="6">
        <f t="shared" si="111"/>
        <v>156496.54441454768</v>
      </c>
    </row>
    <row r="661" spans="2:15" x14ac:dyDescent="0.3">
      <c r="B661" s="126">
        <f t="shared" si="107"/>
        <v>646</v>
      </c>
      <c r="C661" s="118">
        <f t="shared" si="112"/>
        <v>45943</v>
      </c>
      <c r="D661" s="72" t="s">
        <v>676</v>
      </c>
      <c r="E661" s="72" t="s">
        <v>810</v>
      </c>
      <c r="F661" s="71" t="s">
        <v>741</v>
      </c>
      <c r="G661" s="72" t="s">
        <v>811</v>
      </c>
      <c r="H661" s="77">
        <v>4</v>
      </c>
      <c r="I661" s="6">
        <f t="shared" si="106"/>
        <v>9484.6390554271329</v>
      </c>
      <c r="J661" s="88" t="s">
        <v>466</v>
      </c>
      <c r="K661" s="86" t="s">
        <v>9</v>
      </c>
      <c r="L661" s="6">
        <f t="shared" si="108"/>
        <v>156496.54441454768</v>
      </c>
      <c r="M661" s="5">
        <f t="shared" si="109"/>
        <v>28453.917166281397</v>
      </c>
      <c r="N661" s="5">
        <f t="shared" si="110"/>
        <v>569.07834332562788</v>
      </c>
      <c r="O661" s="6">
        <f t="shared" si="111"/>
        <v>184381.38323750347</v>
      </c>
    </row>
    <row r="662" spans="2:15" x14ac:dyDescent="0.3">
      <c r="B662" s="126">
        <f t="shared" si="107"/>
        <v>647</v>
      </c>
      <c r="C662" s="118">
        <f t="shared" si="112"/>
        <v>45944</v>
      </c>
      <c r="D662" s="72" t="s">
        <v>676</v>
      </c>
      <c r="E662" s="72" t="s">
        <v>812</v>
      </c>
      <c r="F662" s="71" t="s">
        <v>741</v>
      </c>
      <c r="G662" s="72" t="s">
        <v>813</v>
      </c>
      <c r="H662" s="77">
        <v>3.25</v>
      </c>
      <c r="I662" s="6">
        <f t="shared" si="106"/>
        <v>11174.629287121423</v>
      </c>
      <c r="J662" s="88" t="s">
        <v>517</v>
      </c>
      <c r="K662" s="86" t="s">
        <v>9</v>
      </c>
      <c r="L662" s="6">
        <f t="shared" si="108"/>
        <v>184381.38323750347</v>
      </c>
      <c r="M662" s="5">
        <f t="shared" si="109"/>
        <v>25142.915896023202</v>
      </c>
      <c r="N662" s="5">
        <f t="shared" si="110"/>
        <v>502.85831792046406</v>
      </c>
      <c r="O662" s="6">
        <f t="shared" si="111"/>
        <v>209021.44081560621</v>
      </c>
    </row>
    <row r="663" spans="2:15" x14ac:dyDescent="0.3">
      <c r="B663" s="126">
        <f t="shared" si="107"/>
        <v>648</v>
      </c>
      <c r="C663" s="124">
        <f t="shared" si="112"/>
        <v>45945</v>
      </c>
      <c r="D663" s="22" t="s">
        <v>32</v>
      </c>
      <c r="E663" s="100"/>
      <c r="F663" s="24"/>
      <c r="G663" s="100"/>
      <c r="H663" s="91"/>
      <c r="I663" s="19">
        <v>0</v>
      </c>
      <c r="J663" s="101"/>
      <c r="K663" s="102"/>
      <c r="L663" s="19">
        <f t="shared" si="108"/>
        <v>209021.44081560621</v>
      </c>
      <c r="M663" s="20">
        <f t="shared" si="109"/>
        <v>0</v>
      </c>
      <c r="N663" s="20">
        <f t="shared" si="110"/>
        <v>0</v>
      </c>
      <c r="O663" s="19">
        <f t="shared" si="111"/>
        <v>209021.44081560621</v>
      </c>
    </row>
    <row r="664" spans="2:15" x14ac:dyDescent="0.3">
      <c r="B664" s="126">
        <f t="shared" si="107"/>
        <v>649</v>
      </c>
      <c r="C664" s="124">
        <f t="shared" si="112"/>
        <v>45946</v>
      </c>
      <c r="D664" s="22" t="s">
        <v>32</v>
      </c>
      <c r="E664" s="100"/>
      <c r="F664" s="24"/>
      <c r="G664" s="100"/>
      <c r="H664" s="91"/>
      <c r="I664" s="19">
        <v>0</v>
      </c>
      <c r="J664" s="101"/>
      <c r="K664" s="102"/>
      <c r="L664" s="19">
        <f t="shared" si="108"/>
        <v>209021.44081560621</v>
      </c>
      <c r="M664" s="20">
        <f t="shared" si="109"/>
        <v>0</v>
      </c>
      <c r="N664" s="20">
        <f t="shared" si="110"/>
        <v>0</v>
      </c>
      <c r="O664" s="19">
        <f t="shared" si="111"/>
        <v>209021.44081560621</v>
      </c>
    </row>
    <row r="665" spans="2:15" x14ac:dyDescent="0.3">
      <c r="B665" s="126">
        <f t="shared" si="107"/>
        <v>650</v>
      </c>
      <c r="C665" s="117">
        <f t="shared" si="112"/>
        <v>45947</v>
      </c>
      <c r="D665" s="99" t="s">
        <v>575</v>
      </c>
      <c r="E665" s="99" t="s">
        <v>814</v>
      </c>
      <c r="F665" s="71" t="s">
        <v>741</v>
      </c>
      <c r="G665" s="72" t="s">
        <v>592</v>
      </c>
      <c r="H665" s="77">
        <v>2.86</v>
      </c>
      <c r="I665" s="6">
        <f t="shared" si="106"/>
        <v>12667.966110036739</v>
      </c>
      <c r="J665" s="88" t="s">
        <v>52</v>
      </c>
      <c r="K665" s="86" t="s">
        <v>22</v>
      </c>
      <c r="L665" s="6">
        <f t="shared" si="108"/>
        <v>209021.44081560621</v>
      </c>
      <c r="M665" s="5">
        <f t="shared" si="109"/>
        <v>-12667.966110036739</v>
      </c>
      <c r="N665" s="5">
        <f t="shared" si="110"/>
        <v>0</v>
      </c>
      <c r="O665" s="6">
        <f t="shared" si="111"/>
        <v>196353.47470556948</v>
      </c>
    </row>
    <row r="666" spans="2:15" x14ac:dyDescent="0.3">
      <c r="B666" s="126">
        <f t="shared" si="107"/>
        <v>651</v>
      </c>
      <c r="C666" s="118">
        <f>C665+1</f>
        <v>45948</v>
      </c>
      <c r="D666" s="72" t="s">
        <v>10</v>
      </c>
      <c r="E666" s="72" t="s">
        <v>815</v>
      </c>
      <c r="F666" s="71" t="s">
        <v>14</v>
      </c>
      <c r="G666" s="72" t="s">
        <v>816</v>
      </c>
      <c r="H666" s="77">
        <v>2.66</v>
      </c>
      <c r="I666" s="6">
        <f t="shared" si="106"/>
        <v>11900.210588216332</v>
      </c>
      <c r="J666" s="88" t="s">
        <v>21</v>
      </c>
      <c r="K666" s="86" t="s">
        <v>9</v>
      </c>
      <c r="L666" s="6">
        <f t="shared" si="108"/>
        <v>196353.47470556948</v>
      </c>
      <c r="M666" s="5">
        <f t="shared" si="109"/>
        <v>19754.349576439112</v>
      </c>
      <c r="N666" s="5">
        <f t="shared" si="110"/>
        <v>395.08699152878222</v>
      </c>
      <c r="O666" s="6">
        <f t="shared" si="111"/>
        <v>215712.7372904798</v>
      </c>
    </row>
    <row r="667" spans="2:15" x14ac:dyDescent="0.3">
      <c r="B667" s="126">
        <f t="shared" si="107"/>
        <v>652</v>
      </c>
      <c r="C667" s="118">
        <f t="shared" si="112"/>
        <v>45949</v>
      </c>
      <c r="D667" s="72" t="s">
        <v>10</v>
      </c>
      <c r="E667" s="72" t="s">
        <v>552</v>
      </c>
      <c r="F667" s="71" t="s">
        <v>741</v>
      </c>
      <c r="G667" s="72" t="s">
        <v>584</v>
      </c>
      <c r="H667" s="77">
        <v>2.94</v>
      </c>
      <c r="I667" s="6">
        <f t="shared" si="106"/>
        <v>13073.499229726049</v>
      </c>
      <c r="J667" s="88" t="s">
        <v>25</v>
      </c>
      <c r="K667" s="86" t="s">
        <v>22</v>
      </c>
      <c r="L667" s="6">
        <f t="shared" si="108"/>
        <v>215712.7372904798</v>
      </c>
      <c r="M667" s="5">
        <f t="shared" si="109"/>
        <v>-13073.499229726049</v>
      </c>
      <c r="N667" s="5">
        <f t="shared" si="110"/>
        <v>0</v>
      </c>
      <c r="O667" s="6">
        <f t="shared" si="111"/>
        <v>202639.23806075373</v>
      </c>
    </row>
    <row r="668" spans="2:15" x14ac:dyDescent="0.3">
      <c r="B668" s="126">
        <f t="shared" si="107"/>
        <v>653</v>
      </c>
      <c r="C668" s="118">
        <f t="shared" si="112"/>
        <v>45950</v>
      </c>
      <c r="D668" s="72" t="s">
        <v>10</v>
      </c>
      <c r="E668" s="72" t="s">
        <v>157</v>
      </c>
      <c r="F668" s="71" t="s">
        <v>16</v>
      </c>
      <c r="G668" s="72" t="s">
        <v>817</v>
      </c>
      <c r="H668" s="77">
        <v>1.93</v>
      </c>
      <c r="I668" s="6">
        <f t="shared" si="106"/>
        <v>12281.165943075985</v>
      </c>
      <c r="J668" s="88" t="s">
        <v>43</v>
      </c>
      <c r="K668" s="86" t="s">
        <v>22</v>
      </c>
      <c r="L668" s="6">
        <f t="shared" si="108"/>
        <v>202639.23806075373</v>
      </c>
      <c r="M668" s="5">
        <f t="shared" si="109"/>
        <v>-12281.165943075985</v>
      </c>
      <c r="N668" s="5">
        <f t="shared" si="110"/>
        <v>0</v>
      </c>
      <c r="O668" s="6">
        <f t="shared" si="111"/>
        <v>190358.07211767774</v>
      </c>
    </row>
    <row r="669" spans="2:15" x14ac:dyDescent="0.3">
      <c r="B669" s="126">
        <f t="shared" si="107"/>
        <v>654</v>
      </c>
      <c r="C669" s="118">
        <f t="shared" si="112"/>
        <v>45951</v>
      </c>
      <c r="D669" s="72" t="s">
        <v>17</v>
      </c>
      <c r="E669" s="72" t="s">
        <v>818</v>
      </c>
      <c r="F669" s="71" t="s">
        <v>16</v>
      </c>
      <c r="G669" s="72" t="s">
        <v>819</v>
      </c>
      <c r="H669" s="77">
        <v>1.9</v>
      </c>
      <c r="I669" s="6">
        <f t="shared" si="106"/>
        <v>11536.852855616833</v>
      </c>
      <c r="J669" s="88" t="s">
        <v>104</v>
      </c>
      <c r="K669" s="86" t="s">
        <v>9</v>
      </c>
      <c r="L669" s="6">
        <f t="shared" si="108"/>
        <v>190358.07211767774</v>
      </c>
      <c r="M669" s="5">
        <f t="shared" si="109"/>
        <v>10383.16757005515</v>
      </c>
      <c r="N669" s="5">
        <f t="shared" si="110"/>
        <v>207.663351401103</v>
      </c>
      <c r="O669" s="6">
        <f t="shared" si="111"/>
        <v>200533.57633633178</v>
      </c>
    </row>
    <row r="670" spans="2:15" x14ac:dyDescent="0.3">
      <c r="B670" s="126">
        <f t="shared" si="107"/>
        <v>655</v>
      </c>
      <c r="C670" s="118">
        <f t="shared" si="112"/>
        <v>45952</v>
      </c>
      <c r="D670" s="72" t="s">
        <v>17</v>
      </c>
      <c r="E670" s="72" t="s">
        <v>711</v>
      </c>
      <c r="F670" s="71" t="s">
        <v>749</v>
      </c>
      <c r="G670" s="72" t="s">
        <v>820</v>
      </c>
      <c r="H670" s="77">
        <v>2.14</v>
      </c>
      <c r="I670" s="6">
        <f t="shared" si="106"/>
        <v>12153.550080989806</v>
      </c>
      <c r="J670" s="88" t="s">
        <v>31</v>
      </c>
      <c r="K670" s="86" t="s">
        <v>22</v>
      </c>
      <c r="L670" s="6">
        <f t="shared" si="108"/>
        <v>200533.57633633178</v>
      </c>
      <c r="M670" s="5">
        <f t="shared" si="109"/>
        <v>-12153.550080989806</v>
      </c>
      <c r="N670" s="5">
        <f t="shared" si="110"/>
        <v>0</v>
      </c>
      <c r="O670" s="6">
        <f t="shared" si="111"/>
        <v>188380.02625534197</v>
      </c>
    </row>
    <row r="671" spans="2:15" x14ac:dyDescent="0.3">
      <c r="B671" s="126">
        <f t="shared" si="107"/>
        <v>656</v>
      </c>
      <c r="C671" s="117">
        <f t="shared" si="112"/>
        <v>45953</v>
      </c>
      <c r="D671" s="99" t="s">
        <v>23</v>
      </c>
      <c r="E671" s="99" t="s">
        <v>821</v>
      </c>
      <c r="F671" s="71" t="s">
        <v>741</v>
      </c>
      <c r="G671" s="72" t="s">
        <v>822</v>
      </c>
      <c r="H671" s="77">
        <v>2.44</v>
      </c>
      <c r="I671" s="6">
        <f t="shared" si="106"/>
        <v>11416.971288202543</v>
      </c>
      <c r="J671" s="88" t="s">
        <v>25</v>
      </c>
      <c r="K671" s="86" t="s">
        <v>22</v>
      </c>
      <c r="L671" s="6">
        <f t="shared" si="108"/>
        <v>188380.02625534197</v>
      </c>
      <c r="M671" s="5">
        <f t="shared" si="109"/>
        <v>-11416.971288202543</v>
      </c>
      <c r="N671" s="5">
        <f t="shared" si="110"/>
        <v>0</v>
      </c>
      <c r="O671" s="6">
        <f t="shared" si="111"/>
        <v>176963.05496713944</v>
      </c>
    </row>
    <row r="672" spans="2:15" x14ac:dyDescent="0.3">
      <c r="B672" s="126">
        <f t="shared" si="107"/>
        <v>657</v>
      </c>
      <c r="C672" s="118">
        <f>C671+1</f>
        <v>45954</v>
      </c>
      <c r="D672" s="72" t="s">
        <v>10</v>
      </c>
      <c r="E672" s="72" t="s">
        <v>823</v>
      </c>
      <c r="F672" s="71" t="s">
        <v>11</v>
      </c>
      <c r="G672" s="72" t="s">
        <v>12</v>
      </c>
      <c r="H672" s="77">
        <v>1.94</v>
      </c>
      <c r="I672" s="6">
        <f t="shared" si="106"/>
        <v>10725.033634372086</v>
      </c>
      <c r="J672" s="88" t="s">
        <v>41</v>
      </c>
      <c r="K672" s="86" t="s">
        <v>9</v>
      </c>
      <c r="L672" s="6">
        <f t="shared" si="108"/>
        <v>176963.05496713944</v>
      </c>
      <c r="M672" s="5">
        <f t="shared" si="109"/>
        <v>10081.531616309761</v>
      </c>
      <c r="N672" s="5">
        <f t="shared" si="110"/>
        <v>201.63063232619524</v>
      </c>
      <c r="O672" s="6">
        <f t="shared" si="111"/>
        <v>186842.95595112303</v>
      </c>
    </row>
    <row r="673" spans="2:15" x14ac:dyDescent="0.3">
      <c r="B673" s="126">
        <f t="shared" si="107"/>
        <v>658</v>
      </c>
      <c r="C673" s="118">
        <f t="shared" si="112"/>
        <v>45955</v>
      </c>
      <c r="D673" s="72" t="s">
        <v>10</v>
      </c>
      <c r="E673" s="72" t="s">
        <v>824</v>
      </c>
      <c r="F673" s="71" t="s">
        <v>741</v>
      </c>
      <c r="G673" s="72" t="s">
        <v>825</v>
      </c>
      <c r="H673" s="77">
        <v>3.65</v>
      </c>
      <c r="I673" s="6">
        <f t="shared" si="106"/>
        <v>11323.815512189274</v>
      </c>
      <c r="J673" s="88" t="s">
        <v>59</v>
      </c>
      <c r="K673" s="86" t="s">
        <v>9</v>
      </c>
      <c r="L673" s="6">
        <f t="shared" si="108"/>
        <v>186842.95595112303</v>
      </c>
      <c r="M673" s="5">
        <f t="shared" si="109"/>
        <v>30008.111107301575</v>
      </c>
      <c r="N673" s="5">
        <f t="shared" si="110"/>
        <v>600.16222214603147</v>
      </c>
      <c r="O673" s="6">
        <f t="shared" si="111"/>
        <v>216250.90483627858</v>
      </c>
    </row>
    <row r="674" spans="2:15" x14ac:dyDescent="0.3">
      <c r="B674" s="126">
        <f t="shared" si="107"/>
        <v>659</v>
      </c>
      <c r="C674" s="118">
        <f t="shared" si="112"/>
        <v>45956</v>
      </c>
      <c r="D674" s="72" t="s">
        <v>10</v>
      </c>
      <c r="E674" s="72" t="s">
        <v>826</v>
      </c>
      <c r="F674" s="71" t="s">
        <v>14</v>
      </c>
      <c r="G674" s="72" t="s">
        <v>145</v>
      </c>
      <c r="H674" s="77">
        <v>2.42</v>
      </c>
      <c r="I674" s="6">
        <f t="shared" si="106"/>
        <v>13106.115444622945</v>
      </c>
      <c r="J674" s="88" t="s">
        <v>45</v>
      </c>
      <c r="K674" s="86" t="s">
        <v>22</v>
      </c>
      <c r="L674" s="6">
        <f t="shared" si="108"/>
        <v>216250.90483627858</v>
      </c>
      <c r="M674" s="5">
        <f t="shared" si="109"/>
        <v>-13106.115444622945</v>
      </c>
      <c r="N674" s="5">
        <f t="shared" si="110"/>
        <v>0</v>
      </c>
      <c r="O674" s="6">
        <f t="shared" si="111"/>
        <v>203144.78939165565</v>
      </c>
    </row>
    <row r="675" spans="2:15" x14ac:dyDescent="0.3">
      <c r="B675" s="126">
        <f t="shared" si="107"/>
        <v>660</v>
      </c>
      <c r="C675" s="118">
        <f t="shared" si="112"/>
        <v>45957</v>
      </c>
      <c r="D675" s="72" t="s">
        <v>15</v>
      </c>
      <c r="E675" s="72" t="s">
        <v>827</v>
      </c>
      <c r="F675" s="71" t="s">
        <v>16</v>
      </c>
      <c r="G675" s="72" t="s">
        <v>828</v>
      </c>
      <c r="H675" s="77">
        <v>2.4300000000000002</v>
      </c>
      <c r="I675" s="6">
        <f t="shared" si="106"/>
        <v>12311.8054176761</v>
      </c>
      <c r="J675" s="88" t="s">
        <v>43</v>
      </c>
      <c r="K675" s="86" t="s">
        <v>22</v>
      </c>
      <c r="L675" s="6">
        <f t="shared" si="108"/>
        <v>203144.78939165565</v>
      </c>
      <c r="M675" s="5">
        <f t="shared" si="109"/>
        <v>-12311.8054176761</v>
      </c>
      <c r="N675" s="5">
        <f t="shared" si="110"/>
        <v>0</v>
      </c>
      <c r="O675" s="6">
        <f t="shared" si="111"/>
        <v>190832.98397397954</v>
      </c>
    </row>
    <row r="676" spans="2:15" x14ac:dyDescent="0.3">
      <c r="B676" s="126">
        <f t="shared" si="107"/>
        <v>661</v>
      </c>
      <c r="C676" s="118">
        <f t="shared" si="112"/>
        <v>45958</v>
      </c>
      <c r="D676" s="72" t="s">
        <v>46</v>
      </c>
      <c r="E676" s="72" t="s">
        <v>523</v>
      </c>
      <c r="F676" s="71" t="s">
        <v>16</v>
      </c>
      <c r="G676" s="72" t="s">
        <v>829</v>
      </c>
      <c r="H676" s="77">
        <v>2</v>
      </c>
      <c r="I676" s="6">
        <f t="shared" si="106"/>
        <v>11565.635392362397</v>
      </c>
      <c r="J676" s="88" t="s">
        <v>48</v>
      </c>
      <c r="K676" s="86" t="s">
        <v>38</v>
      </c>
      <c r="L676" s="6">
        <f t="shared" si="108"/>
        <v>190832.98397397954</v>
      </c>
      <c r="M676" s="5">
        <v>0</v>
      </c>
      <c r="N676" s="5">
        <f t="shared" si="110"/>
        <v>0</v>
      </c>
      <c r="O676" s="6">
        <f t="shared" si="111"/>
        <v>190832.98397397954</v>
      </c>
    </row>
    <row r="677" spans="2:15" x14ac:dyDescent="0.3">
      <c r="B677" s="126">
        <f t="shared" si="107"/>
        <v>662</v>
      </c>
      <c r="C677" s="118">
        <f t="shared" si="112"/>
        <v>45959</v>
      </c>
      <c r="D677" s="72" t="s">
        <v>46</v>
      </c>
      <c r="E677" s="72" t="s">
        <v>830</v>
      </c>
      <c r="F677" s="71" t="s">
        <v>749</v>
      </c>
      <c r="G677" s="72" t="s">
        <v>831</v>
      </c>
      <c r="H677" s="77">
        <v>2.1800000000000002</v>
      </c>
      <c r="I677" s="6">
        <f t="shared" si="106"/>
        <v>11565.635392362397</v>
      </c>
      <c r="J677" s="88" t="s">
        <v>28</v>
      </c>
      <c r="K677" s="86" t="s">
        <v>9</v>
      </c>
      <c r="L677" s="6">
        <f t="shared" si="108"/>
        <v>190832.98397397954</v>
      </c>
      <c r="M677" s="5">
        <f t="shared" si="109"/>
        <v>13647.449762987631</v>
      </c>
      <c r="N677" s="5">
        <f t="shared" si="110"/>
        <v>272.94899525975262</v>
      </c>
      <c r="O677" s="6">
        <f t="shared" si="111"/>
        <v>204207.48474170742</v>
      </c>
    </row>
    <row r="678" spans="2:15" x14ac:dyDescent="0.3">
      <c r="B678" s="126">
        <f t="shared" si="107"/>
        <v>663</v>
      </c>
      <c r="C678" s="117">
        <f t="shared" si="112"/>
        <v>45960</v>
      </c>
      <c r="D678" s="99" t="s">
        <v>46</v>
      </c>
      <c r="E678" s="99" t="s">
        <v>832</v>
      </c>
      <c r="F678" s="71" t="s">
        <v>16</v>
      </c>
      <c r="G678" s="72" t="s">
        <v>833</v>
      </c>
      <c r="H678" s="77">
        <v>1.82</v>
      </c>
      <c r="I678" s="6">
        <f t="shared" si="106"/>
        <v>12376.211196467117</v>
      </c>
      <c r="J678" s="88" t="s">
        <v>43</v>
      </c>
      <c r="K678" s="86" t="s">
        <v>22</v>
      </c>
      <c r="L678" s="6">
        <f t="shared" si="108"/>
        <v>204207.48474170742</v>
      </c>
      <c r="M678" s="5">
        <f t="shared" si="109"/>
        <v>-12376.211196467117</v>
      </c>
      <c r="N678" s="5">
        <f t="shared" si="110"/>
        <v>0</v>
      </c>
      <c r="O678" s="6">
        <f t="shared" si="111"/>
        <v>191831.27354524031</v>
      </c>
    </row>
    <row r="679" spans="2:15" x14ac:dyDescent="0.3">
      <c r="B679" s="126">
        <f t="shared" si="107"/>
        <v>664</v>
      </c>
      <c r="C679" s="117">
        <f t="shared" si="112"/>
        <v>45961</v>
      </c>
      <c r="D679" s="99" t="s">
        <v>13</v>
      </c>
      <c r="E679" s="99" t="s">
        <v>834</v>
      </c>
      <c r="F679" s="71" t="s">
        <v>749</v>
      </c>
      <c r="G679" s="72" t="s">
        <v>835</v>
      </c>
      <c r="H679" s="77">
        <v>2.2599999999999998</v>
      </c>
      <c r="I679" s="6">
        <f t="shared" si="106"/>
        <v>11626.137790620625</v>
      </c>
      <c r="J679" s="88" t="s">
        <v>36</v>
      </c>
      <c r="K679" s="86" t="s">
        <v>22</v>
      </c>
      <c r="L679" s="6">
        <f t="shared" si="108"/>
        <v>191831.27354524031</v>
      </c>
      <c r="M679" s="5">
        <f t="shared" si="109"/>
        <v>-11626.137790620625</v>
      </c>
      <c r="N679" s="5">
        <f t="shared" si="110"/>
        <v>0</v>
      </c>
      <c r="O679" s="6">
        <f t="shared" si="111"/>
        <v>180205.1357546197</v>
      </c>
    </row>
    <row r="680" spans="2:15" x14ac:dyDescent="0.3">
      <c r="B680" s="126">
        <f t="shared" si="107"/>
        <v>665</v>
      </c>
      <c r="C680" s="117">
        <f>C679+1</f>
        <v>45962</v>
      </c>
      <c r="D680" s="70" t="s">
        <v>10</v>
      </c>
      <c r="E680" s="70" t="s">
        <v>525</v>
      </c>
      <c r="F680" s="71" t="s">
        <v>14</v>
      </c>
      <c r="G680" s="80" t="s">
        <v>55</v>
      </c>
      <c r="H680" s="95">
        <v>2.62</v>
      </c>
      <c r="I680" s="6">
        <f t="shared" si="106"/>
        <v>10921.523379067861</v>
      </c>
      <c r="J680" s="78" t="s">
        <v>36</v>
      </c>
      <c r="K680" s="79" t="s">
        <v>9</v>
      </c>
      <c r="L680" s="6">
        <f t="shared" si="108"/>
        <v>180205.1357546197</v>
      </c>
      <c r="M680" s="5">
        <f t="shared" si="109"/>
        <v>17692.867874089938</v>
      </c>
      <c r="N680" s="5">
        <f t="shared" si="110"/>
        <v>353.85735748179877</v>
      </c>
      <c r="O680" s="6">
        <f t="shared" si="111"/>
        <v>197544.14627122786</v>
      </c>
    </row>
    <row r="681" spans="2:15" x14ac:dyDescent="0.3">
      <c r="B681" s="126">
        <f t="shared" si="107"/>
        <v>666</v>
      </c>
      <c r="C681" s="118">
        <f t="shared" ref="C681" si="113">C680+1</f>
        <v>45963</v>
      </c>
      <c r="D681" s="70" t="s">
        <v>10</v>
      </c>
      <c r="E681" s="70" t="s">
        <v>836</v>
      </c>
      <c r="F681" s="71" t="s">
        <v>741</v>
      </c>
      <c r="G681" s="72" t="s">
        <v>837</v>
      </c>
      <c r="H681" s="77">
        <v>3</v>
      </c>
      <c r="I681" s="6">
        <f t="shared" si="106"/>
        <v>11972.372501286536</v>
      </c>
      <c r="J681" s="88" t="s">
        <v>34</v>
      </c>
      <c r="K681" s="86" t="s">
        <v>9</v>
      </c>
      <c r="L681" s="6">
        <f t="shared" si="108"/>
        <v>197544.14627122786</v>
      </c>
      <c r="M681" s="5">
        <f t="shared" si="109"/>
        <v>23944.745002573072</v>
      </c>
      <c r="N681" s="5">
        <f t="shared" si="110"/>
        <v>478.89490005146143</v>
      </c>
      <c r="O681" s="6">
        <f t="shared" si="111"/>
        <v>221009.99637374945</v>
      </c>
    </row>
    <row r="682" spans="2:15" x14ac:dyDescent="0.3">
      <c r="B682" s="126">
        <f t="shared" si="107"/>
        <v>667</v>
      </c>
      <c r="C682" s="117">
        <f>C681+1</f>
        <v>45964</v>
      </c>
      <c r="D682" s="70" t="s">
        <v>10</v>
      </c>
      <c r="E682" s="70" t="s">
        <v>838</v>
      </c>
      <c r="F682" s="71" t="s">
        <v>14</v>
      </c>
      <c r="G682" s="72" t="s">
        <v>816</v>
      </c>
      <c r="H682" s="77">
        <v>3</v>
      </c>
      <c r="I682" s="6">
        <f t="shared" si="106"/>
        <v>13394.545234772695</v>
      </c>
      <c r="J682" s="78" t="s">
        <v>48</v>
      </c>
      <c r="K682" s="79" t="s">
        <v>22</v>
      </c>
      <c r="L682" s="6">
        <f t="shared" si="108"/>
        <v>221009.99637374945</v>
      </c>
      <c r="M682" s="5">
        <f t="shared" si="109"/>
        <v>-13394.545234772695</v>
      </c>
      <c r="N682" s="5">
        <f t="shared" si="110"/>
        <v>0</v>
      </c>
      <c r="O682" s="6">
        <f t="shared" si="111"/>
        <v>207615.45113897676</v>
      </c>
    </row>
    <row r="683" spans="2:15" x14ac:dyDescent="0.3">
      <c r="B683" s="126">
        <f t="shared" si="107"/>
        <v>668</v>
      </c>
      <c r="C683" s="117">
        <f>C682+1</f>
        <v>45965</v>
      </c>
      <c r="D683" s="70" t="s">
        <v>17</v>
      </c>
      <c r="E683" s="70" t="s">
        <v>839</v>
      </c>
      <c r="F683" s="71" t="s">
        <v>840</v>
      </c>
      <c r="G683" s="80" t="s">
        <v>12</v>
      </c>
      <c r="H683" s="77">
        <v>1.92</v>
      </c>
      <c r="I683" s="6">
        <f t="shared" si="106"/>
        <v>12582.75461448344</v>
      </c>
      <c r="J683" s="78" t="s">
        <v>45</v>
      </c>
      <c r="K683" s="79" t="s">
        <v>9</v>
      </c>
      <c r="L683" s="6">
        <f t="shared" si="108"/>
        <v>207615.45113897676</v>
      </c>
      <c r="M683" s="5">
        <f t="shared" si="109"/>
        <v>11576.134245324763</v>
      </c>
      <c r="N683" s="5">
        <f t="shared" si="110"/>
        <v>231.52268490649527</v>
      </c>
      <c r="O683" s="6">
        <f t="shared" si="111"/>
        <v>218960.06269939503</v>
      </c>
    </row>
    <row r="684" spans="2:15" x14ac:dyDescent="0.3">
      <c r="B684" s="126">
        <f t="shared" si="107"/>
        <v>669</v>
      </c>
      <c r="C684" s="117">
        <f t="shared" ref="C684:C709" si="114">C683+1</f>
        <v>45966</v>
      </c>
      <c r="D684" s="70" t="s">
        <v>17</v>
      </c>
      <c r="E684" s="70" t="s">
        <v>841</v>
      </c>
      <c r="F684" s="71" t="s">
        <v>842</v>
      </c>
      <c r="G684" s="72" t="s">
        <v>843</v>
      </c>
      <c r="H684" s="77">
        <v>1.96</v>
      </c>
      <c r="I684" s="6">
        <f t="shared" si="106"/>
        <v>13270.306830266365</v>
      </c>
      <c r="J684" s="78" t="s">
        <v>517</v>
      </c>
      <c r="K684" s="79" t="s">
        <v>9</v>
      </c>
      <c r="L684" s="6">
        <f t="shared" si="108"/>
        <v>218960.06269939503</v>
      </c>
      <c r="M684" s="5">
        <f t="shared" si="109"/>
        <v>12739.49455705571</v>
      </c>
      <c r="N684" s="5">
        <f t="shared" si="110"/>
        <v>254.7898911411142</v>
      </c>
      <c r="O684" s="6">
        <f t="shared" si="111"/>
        <v>231444.76736530961</v>
      </c>
    </row>
    <row r="685" spans="2:15" x14ac:dyDescent="0.3">
      <c r="B685" s="126">
        <f t="shared" si="107"/>
        <v>670</v>
      </c>
      <c r="C685" s="117">
        <f t="shared" si="114"/>
        <v>45967</v>
      </c>
      <c r="D685" s="70" t="s">
        <v>23</v>
      </c>
      <c r="E685" s="70" t="s">
        <v>844</v>
      </c>
      <c r="F685" s="71" t="s">
        <v>842</v>
      </c>
      <c r="G685" s="72" t="s">
        <v>845</v>
      </c>
      <c r="H685" s="77">
        <v>2.6</v>
      </c>
      <c r="I685" s="6">
        <f t="shared" si="106"/>
        <v>14026.955597897553</v>
      </c>
      <c r="J685" s="78" t="s">
        <v>29</v>
      </c>
      <c r="K685" s="79" t="s">
        <v>22</v>
      </c>
      <c r="L685" s="6">
        <f t="shared" si="108"/>
        <v>231444.76736530961</v>
      </c>
      <c r="M685" s="5">
        <f t="shared" si="109"/>
        <v>-14026.955597897553</v>
      </c>
      <c r="N685" s="5">
        <f t="shared" si="110"/>
        <v>0</v>
      </c>
      <c r="O685" s="6">
        <f t="shared" si="111"/>
        <v>217417.81176741206</v>
      </c>
    </row>
    <row r="686" spans="2:15" x14ac:dyDescent="0.3">
      <c r="B686" s="126">
        <f t="shared" si="107"/>
        <v>671</v>
      </c>
      <c r="C686" s="117">
        <f t="shared" si="114"/>
        <v>45968</v>
      </c>
      <c r="D686" s="70" t="s">
        <v>46</v>
      </c>
      <c r="E686" s="70" t="s">
        <v>846</v>
      </c>
      <c r="F686" s="71" t="s">
        <v>14</v>
      </c>
      <c r="G686" s="80" t="s">
        <v>847</v>
      </c>
      <c r="H686" s="95">
        <v>2.36</v>
      </c>
      <c r="I686" s="6">
        <f t="shared" ref="I686:I749" si="115">L686/16.5</f>
        <v>13176.837076812852</v>
      </c>
      <c r="J686" s="78" t="s">
        <v>31</v>
      </c>
      <c r="K686" s="79" t="s">
        <v>9</v>
      </c>
      <c r="L686" s="6">
        <f t="shared" si="108"/>
        <v>217417.81176741206</v>
      </c>
      <c r="M686" s="5">
        <f t="shared" si="109"/>
        <v>17920.498424465477</v>
      </c>
      <c r="N686" s="5">
        <f t="shared" si="110"/>
        <v>358.40996848930956</v>
      </c>
      <c r="O686" s="6">
        <f t="shared" si="111"/>
        <v>234979.90022338822</v>
      </c>
    </row>
    <row r="687" spans="2:15" x14ac:dyDescent="0.3">
      <c r="B687" s="126">
        <f t="shared" si="107"/>
        <v>672</v>
      </c>
      <c r="C687" s="117">
        <f t="shared" si="114"/>
        <v>45969</v>
      </c>
      <c r="D687" s="70" t="s">
        <v>10</v>
      </c>
      <c r="E687" s="70" t="s">
        <v>553</v>
      </c>
      <c r="F687" s="71" t="s">
        <v>842</v>
      </c>
      <c r="G687" s="80" t="s">
        <v>848</v>
      </c>
      <c r="H687" s="95">
        <v>2.12</v>
      </c>
      <c r="I687" s="6">
        <f t="shared" si="115"/>
        <v>14241.20607414474</v>
      </c>
      <c r="J687" s="78" t="s">
        <v>28</v>
      </c>
      <c r="K687" s="79" t="s">
        <v>9</v>
      </c>
      <c r="L687" s="6">
        <f t="shared" si="108"/>
        <v>234979.90022338822</v>
      </c>
      <c r="M687" s="5">
        <f t="shared" si="109"/>
        <v>15950.15080304211</v>
      </c>
      <c r="N687" s="5">
        <f t="shared" si="110"/>
        <v>319.00301606084219</v>
      </c>
      <c r="O687" s="6">
        <f t="shared" si="111"/>
        <v>250611.0480103695</v>
      </c>
    </row>
    <row r="688" spans="2:15" x14ac:dyDescent="0.3">
      <c r="B688" s="126">
        <f t="shared" si="107"/>
        <v>673</v>
      </c>
      <c r="C688" s="118">
        <f t="shared" si="114"/>
        <v>45970</v>
      </c>
      <c r="D688" s="70" t="s">
        <v>10</v>
      </c>
      <c r="E688" s="70" t="s">
        <v>849</v>
      </c>
      <c r="F688" s="71" t="s">
        <v>14</v>
      </c>
      <c r="G688" s="72" t="s">
        <v>837</v>
      </c>
      <c r="H688" s="77">
        <v>1.99</v>
      </c>
      <c r="I688" s="6">
        <f t="shared" si="115"/>
        <v>15188.548364264818</v>
      </c>
      <c r="J688" s="78" t="s">
        <v>28</v>
      </c>
      <c r="K688" s="79" t="s">
        <v>9</v>
      </c>
      <c r="L688" s="6">
        <f t="shared" si="108"/>
        <v>250611.0480103695</v>
      </c>
      <c r="M688" s="5">
        <f t="shared" si="109"/>
        <v>15036.662880622169</v>
      </c>
      <c r="N688" s="5">
        <f t="shared" si="110"/>
        <v>300.73325761244337</v>
      </c>
      <c r="O688" s="6">
        <f t="shared" si="111"/>
        <v>265346.97763337923</v>
      </c>
    </row>
    <row r="689" spans="2:15" x14ac:dyDescent="0.3">
      <c r="B689" s="126">
        <f t="shared" si="107"/>
        <v>674</v>
      </c>
      <c r="C689" s="124">
        <f t="shared" si="114"/>
        <v>45971</v>
      </c>
      <c r="D689" s="22" t="s">
        <v>32</v>
      </c>
      <c r="E689" s="22"/>
      <c r="F689" s="24"/>
      <c r="G689" s="100"/>
      <c r="H689" s="91"/>
      <c r="I689" s="19">
        <v>0</v>
      </c>
      <c r="J689" s="101"/>
      <c r="K689" s="102"/>
      <c r="L689" s="19">
        <f t="shared" si="108"/>
        <v>265346.97763337923</v>
      </c>
      <c r="M689" s="20">
        <f t="shared" si="109"/>
        <v>0</v>
      </c>
      <c r="N689" s="20">
        <f t="shared" si="110"/>
        <v>0</v>
      </c>
      <c r="O689" s="19">
        <f t="shared" si="111"/>
        <v>265346.97763337923</v>
      </c>
    </row>
    <row r="690" spans="2:15" x14ac:dyDescent="0.3">
      <c r="B690" s="126">
        <f t="shared" si="107"/>
        <v>675</v>
      </c>
      <c r="C690" s="124">
        <f t="shared" si="114"/>
        <v>45972</v>
      </c>
      <c r="D690" s="22" t="s">
        <v>32</v>
      </c>
      <c r="E690" s="22"/>
      <c r="F690" s="24"/>
      <c r="G690" s="100"/>
      <c r="H690" s="91"/>
      <c r="I690" s="19">
        <v>0</v>
      </c>
      <c r="J690" s="101"/>
      <c r="K690" s="102"/>
      <c r="L690" s="19">
        <f t="shared" si="108"/>
        <v>265346.97763337923</v>
      </c>
      <c r="M690" s="20">
        <f t="shared" si="109"/>
        <v>0</v>
      </c>
      <c r="N690" s="20">
        <f t="shared" si="110"/>
        <v>0</v>
      </c>
      <c r="O690" s="19">
        <f t="shared" si="111"/>
        <v>265346.97763337923</v>
      </c>
    </row>
    <row r="691" spans="2:15" x14ac:dyDescent="0.3">
      <c r="B691" s="126">
        <f t="shared" si="107"/>
        <v>676</v>
      </c>
      <c r="C691" s="124">
        <f t="shared" si="114"/>
        <v>45973</v>
      </c>
      <c r="D691" s="22" t="s">
        <v>32</v>
      </c>
      <c r="E691" s="22"/>
      <c r="F691" s="24"/>
      <c r="G691" s="100"/>
      <c r="H691" s="91"/>
      <c r="I691" s="19">
        <v>0</v>
      </c>
      <c r="J691" s="101"/>
      <c r="K691" s="102"/>
      <c r="L691" s="19">
        <f t="shared" si="108"/>
        <v>265346.97763337923</v>
      </c>
      <c r="M691" s="20">
        <f t="shared" si="109"/>
        <v>0</v>
      </c>
      <c r="N691" s="20">
        <f t="shared" si="110"/>
        <v>0</v>
      </c>
      <c r="O691" s="19">
        <f t="shared" si="111"/>
        <v>265346.97763337923</v>
      </c>
    </row>
    <row r="692" spans="2:15" x14ac:dyDescent="0.3">
      <c r="B692" s="126">
        <f t="shared" si="107"/>
        <v>677</v>
      </c>
      <c r="C692" s="118">
        <f t="shared" si="114"/>
        <v>45974</v>
      </c>
      <c r="D692" s="70" t="s">
        <v>676</v>
      </c>
      <c r="E692" s="70" t="s">
        <v>850</v>
      </c>
      <c r="F692" s="71" t="s">
        <v>11</v>
      </c>
      <c r="G692" s="72" t="s">
        <v>12</v>
      </c>
      <c r="H692" s="77">
        <v>2.56</v>
      </c>
      <c r="I692" s="6">
        <f t="shared" si="115"/>
        <v>16081.635008083589</v>
      </c>
      <c r="J692" s="88" t="s">
        <v>121</v>
      </c>
      <c r="K692" s="86" t="s">
        <v>22</v>
      </c>
      <c r="L692" s="6">
        <f t="shared" si="108"/>
        <v>265346.97763337923</v>
      </c>
      <c r="M692" s="5">
        <f t="shared" si="109"/>
        <v>-16081.635008083589</v>
      </c>
      <c r="N692" s="5">
        <f t="shared" si="110"/>
        <v>0</v>
      </c>
      <c r="O692" s="6">
        <f t="shared" si="111"/>
        <v>249265.34262529563</v>
      </c>
    </row>
    <row r="693" spans="2:15" x14ac:dyDescent="0.3">
      <c r="B693" s="126">
        <f t="shared" si="107"/>
        <v>678</v>
      </c>
      <c r="C693" s="118">
        <f t="shared" si="114"/>
        <v>45975</v>
      </c>
      <c r="D693" s="70" t="s">
        <v>676</v>
      </c>
      <c r="E693" s="70" t="s">
        <v>851</v>
      </c>
      <c r="F693" s="71" t="s">
        <v>14</v>
      </c>
      <c r="G693" s="72" t="s">
        <v>852</v>
      </c>
      <c r="H693" s="77">
        <v>2.1800000000000002</v>
      </c>
      <c r="I693" s="6">
        <f t="shared" si="115"/>
        <v>15106.990462139129</v>
      </c>
      <c r="J693" s="88" t="s">
        <v>31</v>
      </c>
      <c r="K693" s="86" t="s">
        <v>9</v>
      </c>
      <c r="L693" s="6">
        <f t="shared" si="108"/>
        <v>249265.34262529563</v>
      </c>
      <c r="M693" s="5">
        <f t="shared" si="109"/>
        <v>17826.248745324174</v>
      </c>
      <c r="N693" s="5">
        <f t="shared" si="110"/>
        <v>356.52497490648346</v>
      </c>
      <c r="O693" s="6">
        <f t="shared" si="111"/>
        <v>266735.06639571331</v>
      </c>
    </row>
    <row r="694" spans="2:15" x14ac:dyDescent="0.3">
      <c r="B694" s="126">
        <f t="shared" si="107"/>
        <v>679</v>
      </c>
      <c r="C694" s="118">
        <f t="shared" si="114"/>
        <v>45976</v>
      </c>
      <c r="D694" s="70" t="s">
        <v>676</v>
      </c>
      <c r="E694" s="70" t="s">
        <v>853</v>
      </c>
      <c r="F694" s="71" t="s">
        <v>741</v>
      </c>
      <c r="G694" s="72" t="s">
        <v>854</v>
      </c>
      <c r="H694" s="77">
        <v>2.14</v>
      </c>
      <c r="I694" s="6">
        <f t="shared" si="115"/>
        <v>16165.761599740201</v>
      </c>
      <c r="J694" s="88" t="s">
        <v>230</v>
      </c>
      <c r="K694" s="86" t="s">
        <v>9</v>
      </c>
      <c r="L694" s="6">
        <f t="shared" si="108"/>
        <v>266735.06639571331</v>
      </c>
      <c r="M694" s="5">
        <f t="shared" si="109"/>
        <v>18428.968223703832</v>
      </c>
      <c r="N694" s="5">
        <f t="shared" si="110"/>
        <v>368.57936447407667</v>
      </c>
      <c r="O694" s="6">
        <f t="shared" si="111"/>
        <v>284795.45525494311</v>
      </c>
    </row>
    <row r="695" spans="2:15" x14ac:dyDescent="0.3">
      <c r="B695" s="126">
        <f t="shared" si="107"/>
        <v>680</v>
      </c>
      <c r="C695" s="118">
        <f t="shared" si="114"/>
        <v>45977</v>
      </c>
      <c r="D695" s="70" t="s">
        <v>676</v>
      </c>
      <c r="E695" s="70" t="s">
        <v>855</v>
      </c>
      <c r="F695" s="71" t="s">
        <v>741</v>
      </c>
      <c r="G695" s="72" t="s">
        <v>856</v>
      </c>
      <c r="H695" s="77">
        <v>4.2</v>
      </c>
      <c r="I695" s="6">
        <f t="shared" si="115"/>
        <v>17260.330621511705</v>
      </c>
      <c r="J695" s="88" t="s">
        <v>47</v>
      </c>
      <c r="K695" s="86" t="s">
        <v>22</v>
      </c>
      <c r="L695" s="6">
        <f t="shared" si="108"/>
        <v>284795.45525494311</v>
      </c>
      <c r="M695" s="5">
        <f t="shared" si="109"/>
        <v>-17260.330621511705</v>
      </c>
      <c r="N695" s="5">
        <f t="shared" si="110"/>
        <v>0</v>
      </c>
      <c r="O695" s="6">
        <f t="shared" si="111"/>
        <v>267535.12463343143</v>
      </c>
    </row>
    <row r="696" spans="2:15" x14ac:dyDescent="0.3">
      <c r="B696" s="126">
        <f t="shared" si="107"/>
        <v>681</v>
      </c>
      <c r="C696" s="118">
        <f t="shared" si="114"/>
        <v>45978</v>
      </c>
      <c r="D696" s="70" t="s">
        <v>676</v>
      </c>
      <c r="E696" s="70" t="s">
        <v>857</v>
      </c>
      <c r="F696" s="71" t="s">
        <v>224</v>
      </c>
      <c r="G696" s="72" t="s">
        <v>30</v>
      </c>
      <c r="H696" s="77">
        <v>2.7</v>
      </c>
      <c r="I696" s="6">
        <f t="shared" si="115"/>
        <v>16214.249977783724</v>
      </c>
      <c r="J696" s="88" t="s">
        <v>219</v>
      </c>
      <c r="K696" s="86" t="s">
        <v>22</v>
      </c>
      <c r="L696" s="6">
        <f t="shared" si="108"/>
        <v>267535.12463343143</v>
      </c>
      <c r="M696" s="5">
        <f t="shared" si="109"/>
        <v>-16214.249977783724</v>
      </c>
      <c r="N696" s="5">
        <f t="shared" si="110"/>
        <v>0</v>
      </c>
      <c r="O696" s="6">
        <f t="shared" si="111"/>
        <v>251320.8746556477</v>
      </c>
    </row>
    <row r="697" spans="2:15" x14ac:dyDescent="0.3">
      <c r="B697" s="126">
        <f t="shared" si="107"/>
        <v>682</v>
      </c>
      <c r="C697" s="118">
        <f t="shared" si="114"/>
        <v>45979</v>
      </c>
      <c r="D697" s="70" t="s">
        <v>676</v>
      </c>
      <c r="E697" s="70" t="s">
        <v>858</v>
      </c>
      <c r="F697" s="71" t="s">
        <v>14</v>
      </c>
      <c r="G697" s="72" t="s">
        <v>803</v>
      </c>
      <c r="H697" s="77">
        <v>3.35</v>
      </c>
      <c r="I697" s="6">
        <f t="shared" si="115"/>
        <v>15231.568160948345</v>
      </c>
      <c r="J697" s="88" t="s">
        <v>59</v>
      </c>
      <c r="K697" s="86" t="s">
        <v>22</v>
      </c>
      <c r="L697" s="6">
        <f t="shared" si="108"/>
        <v>251320.8746556477</v>
      </c>
      <c r="M697" s="5">
        <f t="shared" si="109"/>
        <v>-15231.568160948345</v>
      </c>
      <c r="N697" s="5">
        <f t="shared" si="110"/>
        <v>0</v>
      </c>
      <c r="O697" s="6">
        <f t="shared" si="111"/>
        <v>236089.30649469935</v>
      </c>
    </row>
    <row r="698" spans="2:15" x14ac:dyDescent="0.3">
      <c r="B698" s="126">
        <f t="shared" si="107"/>
        <v>683</v>
      </c>
      <c r="C698" s="124">
        <f t="shared" si="114"/>
        <v>45980</v>
      </c>
      <c r="D698" s="22" t="s">
        <v>32</v>
      </c>
      <c r="E698" s="22"/>
      <c r="F698" s="24"/>
      <c r="G698" s="100"/>
      <c r="H698" s="91"/>
      <c r="I698" s="19">
        <v>0</v>
      </c>
      <c r="J698" s="101"/>
      <c r="K698" s="102"/>
      <c r="L698" s="19">
        <f t="shared" si="108"/>
        <v>236089.30649469935</v>
      </c>
      <c r="M698" s="20">
        <f t="shared" si="109"/>
        <v>0</v>
      </c>
      <c r="N698" s="20">
        <f t="shared" si="110"/>
        <v>0</v>
      </c>
      <c r="O698" s="19">
        <f t="shared" si="111"/>
        <v>236089.30649469935</v>
      </c>
    </row>
    <row r="699" spans="2:15" x14ac:dyDescent="0.3">
      <c r="B699" s="126">
        <f t="shared" si="107"/>
        <v>684</v>
      </c>
      <c r="C699" s="124">
        <f t="shared" si="114"/>
        <v>45981</v>
      </c>
      <c r="D699" s="22" t="s">
        <v>32</v>
      </c>
      <c r="E699" s="22"/>
      <c r="F699" s="24"/>
      <c r="G699" s="100"/>
      <c r="H699" s="91"/>
      <c r="I699" s="19">
        <v>0</v>
      </c>
      <c r="J699" s="101"/>
      <c r="K699" s="102"/>
      <c r="L699" s="19">
        <f t="shared" si="108"/>
        <v>236089.30649469935</v>
      </c>
      <c r="M699" s="20">
        <f t="shared" si="109"/>
        <v>0</v>
      </c>
      <c r="N699" s="20">
        <f t="shared" si="110"/>
        <v>0</v>
      </c>
      <c r="O699" s="19">
        <f t="shared" si="111"/>
        <v>236089.30649469935</v>
      </c>
    </row>
    <row r="700" spans="2:15" x14ac:dyDescent="0.3">
      <c r="B700" s="126">
        <f t="shared" si="107"/>
        <v>685</v>
      </c>
      <c r="C700" s="118">
        <f t="shared" si="114"/>
        <v>45982</v>
      </c>
      <c r="D700" s="70" t="s">
        <v>13</v>
      </c>
      <c r="E700" s="70" t="s">
        <v>859</v>
      </c>
      <c r="F700" s="71" t="s">
        <v>14</v>
      </c>
      <c r="G700" s="72" t="s">
        <v>860</v>
      </c>
      <c r="H700" s="77">
        <v>2.76</v>
      </c>
      <c r="I700" s="6">
        <f t="shared" si="115"/>
        <v>14308.442817860567</v>
      </c>
      <c r="J700" s="88" t="s">
        <v>48</v>
      </c>
      <c r="K700" s="86" t="s">
        <v>22</v>
      </c>
      <c r="L700" s="6">
        <f t="shared" si="108"/>
        <v>236089.30649469935</v>
      </c>
      <c r="M700" s="5">
        <f t="shared" si="109"/>
        <v>-14308.442817860567</v>
      </c>
      <c r="N700" s="5">
        <f t="shared" si="110"/>
        <v>0</v>
      </c>
      <c r="O700" s="6">
        <f t="shared" si="111"/>
        <v>221780.86367683878</v>
      </c>
    </row>
    <row r="701" spans="2:15" x14ac:dyDescent="0.3">
      <c r="B701" s="126">
        <f t="shared" si="107"/>
        <v>686</v>
      </c>
      <c r="C701" s="118">
        <f t="shared" si="114"/>
        <v>45983</v>
      </c>
      <c r="D701" s="70" t="s">
        <v>10</v>
      </c>
      <c r="E701" s="70" t="s">
        <v>861</v>
      </c>
      <c r="F701" s="71" t="s">
        <v>842</v>
      </c>
      <c r="G701" s="72" t="s">
        <v>848</v>
      </c>
      <c r="H701" s="77">
        <v>2.34</v>
      </c>
      <c r="I701" s="6">
        <f t="shared" si="115"/>
        <v>13441.264465262957</v>
      </c>
      <c r="J701" s="88" t="s">
        <v>43</v>
      </c>
      <c r="K701" s="86" t="s">
        <v>22</v>
      </c>
      <c r="L701" s="6">
        <f t="shared" si="108"/>
        <v>221780.86367683878</v>
      </c>
      <c r="M701" s="5">
        <f t="shared" si="109"/>
        <v>-13441.264465262957</v>
      </c>
      <c r="N701" s="5">
        <f t="shared" si="110"/>
        <v>0</v>
      </c>
      <c r="O701" s="6">
        <f t="shared" si="111"/>
        <v>208339.59921157581</v>
      </c>
    </row>
    <row r="702" spans="2:15" x14ac:dyDescent="0.3">
      <c r="B702" s="126">
        <f t="shared" si="107"/>
        <v>687</v>
      </c>
      <c r="C702" s="118">
        <f t="shared" si="114"/>
        <v>45984</v>
      </c>
      <c r="D702" s="70" t="s">
        <v>10</v>
      </c>
      <c r="E702" s="70" t="s">
        <v>862</v>
      </c>
      <c r="F702" s="71" t="s">
        <v>842</v>
      </c>
      <c r="G702" s="72" t="s">
        <v>863</v>
      </c>
      <c r="H702" s="77">
        <v>2.42</v>
      </c>
      <c r="I702" s="6">
        <f t="shared" si="115"/>
        <v>12626.64237645914</v>
      </c>
      <c r="J702" s="88" t="s">
        <v>517</v>
      </c>
      <c r="K702" s="86" t="s">
        <v>9</v>
      </c>
      <c r="L702" s="6">
        <f t="shared" si="108"/>
        <v>208339.59921157581</v>
      </c>
      <c r="M702" s="5">
        <f t="shared" si="109"/>
        <v>17929.832174571977</v>
      </c>
      <c r="N702" s="5">
        <f t="shared" si="110"/>
        <v>358.59664349143952</v>
      </c>
      <c r="O702" s="6">
        <f t="shared" si="111"/>
        <v>225910.83474265636</v>
      </c>
    </row>
    <row r="703" spans="2:15" x14ac:dyDescent="0.3">
      <c r="B703" s="126">
        <f t="shared" si="107"/>
        <v>688</v>
      </c>
      <c r="C703" s="118">
        <f t="shared" si="114"/>
        <v>45985</v>
      </c>
      <c r="D703" s="70" t="s">
        <v>10</v>
      </c>
      <c r="E703" s="70" t="s">
        <v>864</v>
      </c>
      <c r="F703" s="71" t="s">
        <v>14</v>
      </c>
      <c r="G703" s="72" t="s">
        <v>561</v>
      </c>
      <c r="H703" s="77">
        <v>1.91</v>
      </c>
      <c r="I703" s="6">
        <f t="shared" si="115"/>
        <v>13691.565741979173</v>
      </c>
      <c r="J703" s="88" t="s">
        <v>36</v>
      </c>
      <c r="K703" s="86" t="s">
        <v>22</v>
      </c>
      <c r="L703" s="6">
        <f t="shared" si="108"/>
        <v>225910.83474265636</v>
      </c>
      <c r="M703" s="5">
        <f t="shared" si="109"/>
        <v>-13691.565741979173</v>
      </c>
      <c r="N703" s="5">
        <f t="shared" si="110"/>
        <v>0</v>
      </c>
      <c r="O703" s="6">
        <f t="shared" si="111"/>
        <v>212219.26900067719</v>
      </c>
    </row>
    <row r="704" spans="2:15" x14ac:dyDescent="0.3">
      <c r="B704" s="126">
        <f t="shared" si="107"/>
        <v>689</v>
      </c>
      <c r="C704" s="118">
        <f t="shared" si="114"/>
        <v>45986</v>
      </c>
      <c r="D704" s="70" t="s">
        <v>17</v>
      </c>
      <c r="E704" s="70" t="s">
        <v>865</v>
      </c>
      <c r="F704" s="71" t="s">
        <v>16</v>
      </c>
      <c r="G704" s="72" t="s">
        <v>866</v>
      </c>
      <c r="H704" s="77">
        <v>2.35</v>
      </c>
      <c r="I704" s="6">
        <f t="shared" si="115"/>
        <v>12861.773878828921</v>
      </c>
      <c r="J704" s="88" t="s">
        <v>28</v>
      </c>
      <c r="K704" s="86" t="s">
        <v>22</v>
      </c>
      <c r="L704" s="6">
        <f t="shared" si="108"/>
        <v>212219.26900067719</v>
      </c>
      <c r="M704" s="5">
        <f t="shared" si="109"/>
        <v>-12861.773878828921</v>
      </c>
      <c r="N704" s="5">
        <f t="shared" si="110"/>
        <v>0</v>
      </c>
      <c r="O704" s="6">
        <f t="shared" si="111"/>
        <v>199357.49512184827</v>
      </c>
    </row>
    <row r="705" spans="2:15" x14ac:dyDescent="0.3">
      <c r="B705" s="126">
        <f t="shared" si="107"/>
        <v>690</v>
      </c>
      <c r="C705" s="118">
        <f t="shared" si="114"/>
        <v>45987</v>
      </c>
      <c r="D705" s="70" t="s">
        <v>17</v>
      </c>
      <c r="E705" s="70" t="s">
        <v>867</v>
      </c>
      <c r="F705" s="71" t="s">
        <v>842</v>
      </c>
      <c r="G705" s="72" t="s">
        <v>863</v>
      </c>
      <c r="H705" s="77">
        <v>3.55</v>
      </c>
      <c r="I705" s="6">
        <f t="shared" si="115"/>
        <v>12082.272431627169</v>
      </c>
      <c r="J705" s="88" t="s">
        <v>34</v>
      </c>
      <c r="K705" s="86" t="s">
        <v>9</v>
      </c>
      <c r="L705" s="6">
        <f t="shared" si="108"/>
        <v>199357.49512184827</v>
      </c>
      <c r="M705" s="5">
        <f t="shared" si="109"/>
        <v>30809.79470064928</v>
      </c>
      <c r="N705" s="5">
        <f t="shared" si="110"/>
        <v>616.1958940129856</v>
      </c>
      <c r="O705" s="6">
        <f t="shared" si="111"/>
        <v>229551.09392848457</v>
      </c>
    </row>
    <row r="706" spans="2:15" x14ac:dyDescent="0.3">
      <c r="B706" s="126">
        <f t="shared" si="107"/>
        <v>691</v>
      </c>
      <c r="C706" s="118">
        <f t="shared" si="114"/>
        <v>45988</v>
      </c>
      <c r="D706" s="70" t="s">
        <v>23</v>
      </c>
      <c r="E706" s="70" t="s">
        <v>868</v>
      </c>
      <c r="F706" s="71" t="s">
        <v>741</v>
      </c>
      <c r="G706" s="72" t="s">
        <v>869</v>
      </c>
      <c r="H706" s="77">
        <v>1.94</v>
      </c>
      <c r="I706" s="6">
        <f t="shared" si="115"/>
        <v>13912.187510817246</v>
      </c>
      <c r="J706" s="88" t="s">
        <v>28</v>
      </c>
      <c r="K706" s="86" t="s">
        <v>9</v>
      </c>
      <c r="L706" s="6">
        <f t="shared" si="108"/>
        <v>229551.09392848457</v>
      </c>
      <c r="M706" s="5">
        <f t="shared" si="109"/>
        <v>13077.45626016821</v>
      </c>
      <c r="N706" s="5">
        <f t="shared" si="110"/>
        <v>261.54912520336421</v>
      </c>
      <c r="O706" s="6">
        <f t="shared" si="111"/>
        <v>242367.0010634494</v>
      </c>
    </row>
    <row r="707" spans="2:15" x14ac:dyDescent="0.3">
      <c r="B707" s="126">
        <f t="shared" ref="B707:B770" si="116">B706+1</f>
        <v>692</v>
      </c>
      <c r="C707" s="118">
        <f t="shared" si="114"/>
        <v>45989</v>
      </c>
      <c r="D707" s="70" t="s">
        <v>46</v>
      </c>
      <c r="E707" s="70" t="s">
        <v>870</v>
      </c>
      <c r="F707" s="71" t="s">
        <v>11</v>
      </c>
      <c r="G707" s="72" t="s">
        <v>12</v>
      </c>
      <c r="H707" s="77">
        <v>2.36</v>
      </c>
      <c r="I707" s="6">
        <f t="shared" si="115"/>
        <v>14688.909155360569</v>
      </c>
      <c r="J707" s="88" t="s">
        <v>31</v>
      </c>
      <c r="K707" s="86" t="s">
        <v>22</v>
      </c>
      <c r="L707" s="6">
        <f t="shared" si="108"/>
        <v>242367.0010634494</v>
      </c>
      <c r="M707" s="5">
        <f t="shared" si="109"/>
        <v>-14688.909155360569</v>
      </c>
      <c r="N707" s="5">
        <f t="shared" si="110"/>
        <v>0</v>
      </c>
      <c r="O707" s="6">
        <f t="shared" si="111"/>
        <v>227678.09190808883</v>
      </c>
    </row>
    <row r="708" spans="2:15" x14ac:dyDescent="0.3">
      <c r="B708" s="126">
        <f t="shared" si="116"/>
        <v>693</v>
      </c>
      <c r="C708" s="118">
        <f t="shared" si="114"/>
        <v>45990</v>
      </c>
      <c r="D708" s="70" t="s">
        <v>10</v>
      </c>
      <c r="E708" s="70" t="s">
        <v>871</v>
      </c>
      <c r="F708" s="71" t="s">
        <v>224</v>
      </c>
      <c r="G708" s="72" t="s">
        <v>27</v>
      </c>
      <c r="H708" s="77">
        <v>2</v>
      </c>
      <c r="I708" s="6">
        <f t="shared" si="115"/>
        <v>13798.672236853869</v>
      </c>
      <c r="J708" s="88" t="s">
        <v>25</v>
      </c>
      <c r="K708" s="86" t="s">
        <v>9</v>
      </c>
      <c r="L708" s="6">
        <f t="shared" si="108"/>
        <v>227678.09190808883</v>
      </c>
      <c r="M708" s="5">
        <f t="shared" si="109"/>
        <v>13798.672236853869</v>
      </c>
      <c r="N708" s="5">
        <f t="shared" si="110"/>
        <v>275.97344473707739</v>
      </c>
      <c r="O708" s="6">
        <f t="shared" si="111"/>
        <v>241200.7907002056</v>
      </c>
    </row>
    <row r="709" spans="2:15" x14ac:dyDescent="0.3">
      <c r="B709" s="126">
        <f t="shared" si="116"/>
        <v>694</v>
      </c>
      <c r="C709" s="118">
        <f t="shared" si="114"/>
        <v>45991</v>
      </c>
      <c r="D709" s="70" t="s">
        <v>10</v>
      </c>
      <c r="E709" s="70" t="s">
        <v>872</v>
      </c>
      <c r="F709" s="71" t="s">
        <v>224</v>
      </c>
      <c r="G709" s="72" t="s">
        <v>27</v>
      </c>
      <c r="H709" s="77">
        <v>2.2000000000000002</v>
      </c>
      <c r="I709" s="6">
        <f t="shared" si="115"/>
        <v>14618.229739406401</v>
      </c>
      <c r="J709" s="88" t="s">
        <v>48</v>
      </c>
      <c r="K709" s="86" t="s">
        <v>22</v>
      </c>
      <c r="L709" s="6">
        <f t="shared" si="108"/>
        <v>241200.7907002056</v>
      </c>
      <c r="M709" s="5">
        <f t="shared" si="109"/>
        <v>-14618.229739406401</v>
      </c>
      <c r="N709" s="5">
        <f t="shared" si="110"/>
        <v>0</v>
      </c>
      <c r="O709" s="6">
        <f t="shared" si="111"/>
        <v>226582.56096079919</v>
      </c>
    </row>
    <row r="710" spans="2:15" x14ac:dyDescent="0.3">
      <c r="B710" s="126">
        <f t="shared" si="116"/>
        <v>695</v>
      </c>
      <c r="C710" s="117">
        <f>C709+1</f>
        <v>45992</v>
      </c>
      <c r="D710" s="70" t="s">
        <v>46</v>
      </c>
      <c r="E710" s="70" t="s">
        <v>873</v>
      </c>
      <c r="F710" s="71" t="s">
        <v>749</v>
      </c>
      <c r="G710" s="80" t="s">
        <v>874</v>
      </c>
      <c r="H710" s="95">
        <v>2.5</v>
      </c>
      <c r="I710" s="6">
        <f t="shared" si="115"/>
        <v>13732.276421866618</v>
      </c>
      <c r="J710" s="78" t="s">
        <v>54</v>
      </c>
      <c r="K710" s="79" t="s">
        <v>22</v>
      </c>
      <c r="L710" s="6">
        <f t="shared" si="108"/>
        <v>226582.56096079919</v>
      </c>
      <c r="M710" s="5">
        <f t="shared" si="109"/>
        <v>-13732.276421866618</v>
      </c>
      <c r="N710" s="5">
        <f t="shared" si="110"/>
        <v>0</v>
      </c>
      <c r="O710" s="6">
        <f t="shared" si="111"/>
        <v>212850.28453893258</v>
      </c>
    </row>
    <row r="711" spans="2:15" x14ac:dyDescent="0.3">
      <c r="B711" s="126">
        <f t="shared" si="116"/>
        <v>696</v>
      </c>
      <c r="C711" s="118">
        <f>C710+1</f>
        <v>45993</v>
      </c>
      <c r="D711" s="70" t="s">
        <v>10</v>
      </c>
      <c r="E711" s="70" t="s">
        <v>875</v>
      </c>
      <c r="F711" s="71" t="s">
        <v>14</v>
      </c>
      <c r="G711" s="72" t="s">
        <v>441</v>
      </c>
      <c r="H711" s="77">
        <v>2.3199999999999998</v>
      </c>
      <c r="I711" s="6">
        <f t="shared" si="115"/>
        <v>12900.017244783792</v>
      </c>
      <c r="J711" s="88" t="s">
        <v>36</v>
      </c>
      <c r="K711" s="86" t="s">
        <v>22</v>
      </c>
      <c r="L711" s="6">
        <f t="shared" si="108"/>
        <v>212850.28453893258</v>
      </c>
      <c r="M711" s="5">
        <f t="shared" si="109"/>
        <v>-12900.017244783792</v>
      </c>
      <c r="N711" s="5">
        <f t="shared" si="110"/>
        <v>0</v>
      </c>
      <c r="O711" s="6">
        <f t="shared" si="111"/>
        <v>199950.2672941488</v>
      </c>
    </row>
    <row r="712" spans="2:15" x14ac:dyDescent="0.3">
      <c r="B712" s="126">
        <f t="shared" si="116"/>
        <v>697</v>
      </c>
      <c r="C712" s="117">
        <f>C711+1</f>
        <v>45994</v>
      </c>
      <c r="D712" s="70" t="s">
        <v>10</v>
      </c>
      <c r="E712" s="70" t="s">
        <v>169</v>
      </c>
      <c r="F712" s="71" t="s">
        <v>749</v>
      </c>
      <c r="G712" s="72" t="s">
        <v>863</v>
      </c>
      <c r="H712" s="77">
        <v>2.34</v>
      </c>
      <c r="I712" s="6">
        <f t="shared" si="115"/>
        <v>12118.198017827201</v>
      </c>
      <c r="J712" s="78" t="s">
        <v>21</v>
      </c>
      <c r="K712" s="79" t="s">
        <v>22</v>
      </c>
      <c r="L712" s="6">
        <f t="shared" si="108"/>
        <v>199950.2672941488</v>
      </c>
      <c r="M712" s="5">
        <f t="shared" si="109"/>
        <v>-12118.198017827201</v>
      </c>
      <c r="N712" s="5">
        <f t="shared" si="110"/>
        <v>0</v>
      </c>
      <c r="O712" s="6">
        <f t="shared" si="111"/>
        <v>187832.06927632159</v>
      </c>
    </row>
    <row r="713" spans="2:15" x14ac:dyDescent="0.3">
      <c r="B713" s="126">
        <f t="shared" si="116"/>
        <v>698</v>
      </c>
      <c r="C713" s="117">
        <f>C712+1</f>
        <v>45995</v>
      </c>
      <c r="D713" s="70" t="s">
        <v>10</v>
      </c>
      <c r="E713" s="70" t="s">
        <v>876</v>
      </c>
      <c r="F713" s="71" t="s">
        <v>741</v>
      </c>
      <c r="G713" s="80" t="s">
        <v>877</v>
      </c>
      <c r="H713" s="77">
        <v>3.05</v>
      </c>
      <c r="I713" s="6">
        <f t="shared" si="115"/>
        <v>11383.76177432252</v>
      </c>
      <c r="J713" s="78" t="s">
        <v>48</v>
      </c>
      <c r="K713" s="79" t="s">
        <v>22</v>
      </c>
      <c r="L713" s="6">
        <f t="shared" si="108"/>
        <v>187832.06927632159</v>
      </c>
      <c r="M713" s="5">
        <f t="shared" si="109"/>
        <v>-11383.76177432252</v>
      </c>
      <c r="N713" s="5">
        <f t="shared" si="110"/>
        <v>0</v>
      </c>
      <c r="O713" s="6">
        <f t="shared" si="111"/>
        <v>176448.30750199908</v>
      </c>
    </row>
    <row r="714" spans="2:15" x14ac:dyDescent="0.3">
      <c r="B714" s="126">
        <f t="shared" si="116"/>
        <v>699</v>
      </c>
      <c r="C714" s="117">
        <f t="shared" ref="C714:C740" si="117">C713+1</f>
        <v>45996</v>
      </c>
      <c r="D714" s="70" t="s">
        <v>13</v>
      </c>
      <c r="E714" s="70" t="s">
        <v>878</v>
      </c>
      <c r="F714" s="71" t="s">
        <v>14</v>
      </c>
      <c r="G714" s="72" t="s">
        <v>879</v>
      </c>
      <c r="H714" s="77">
        <v>2.8</v>
      </c>
      <c r="I714" s="6">
        <f t="shared" si="115"/>
        <v>10693.836818302974</v>
      </c>
      <c r="J714" s="78" t="s">
        <v>36</v>
      </c>
      <c r="K714" s="79" t="s">
        <v>9</v>
      </c>
      <c r="L714" s="6">
        <f t="shared" si="108"/>
        <v>176448.30750199908</v>
      </c>
      <c r="M714" s="5">
        <f t="shared" si="109"/>
        <v>19248.906272945351</v>
      </c>
      <c r="N714" s="5">
        <f t="shared" si="110"/>
        <v>384.97812545890702</v>
      </c>
      <c r="O714" s="6">
        <f t="shared" si="111"/>
        <v>195312.23564948552</v>
      </c>
    </row>
    <row r="715" spans="2:15" x14ac:dyDescent="0.3">
      <c r="B715" s="126">
        <f t="shared" si="116"/>
        <v>700</v>
      </c>
      <c r="C715" s="117">
        <f t="shared" si="117"/>
        <v>45997</v>
      </c>
      <c r="D715" s="70" t="s">
        <v>10</v>
      </c>
      <c r="E715" s="70" t="s">
        <v>880</v>
      </c>
      <c r="F715" s="71" t="s">
        <v>14</v>
      </c>
      <c r="G715" s="72" t="s">
        <v>156</v>
      </c>
      <c r="H715" s="77">
        <v>1.9</v>
      </c>
      <c r="I715" s="6">
        <f t="shared" si="115"/>
        <v>11837.10519087791</v>
      </c>
      <c r="J715" s="78" t="s">
        <v>52</v>
      </c>
      <c r="K715" s="79" t="s">
        <v>22</v>
      </c>
      <c r="L715" s="6">
        <f t="shared" si="108"/>
        <v>195312.23564948552</v>
      </c>
      <c r="M715" s="5">
        <f t="shared" si="109"/>
        <v>-11837.10519087791</v>
      </c>
      <c r="N715" s="5">
        <f t="shared" si="110"/>
        <v>0</v>
      </c>
      <c r="O715" s="6">
        <f t="shared" si="111"/>
        <v>183475.1304586076</v>
      </c>
    </row>
    <row r="716" spans="2:15" x14ac:dyDescent="0.3">
      <c r="B716" s="126">
        <f t="shared" si="116"/>
        <v>701</v>
      </c>
      <c r="C716" s="117">
        <f t="shared" si="117"/>
        <v>45998</v>
      </c>
      <c r="D716" s="70" t="s">
        <v>46</v>
      </c>
      <c r="E716" s="70" t="s">
        <v>881</v>
      </c>
      <c r="F716" s="71" t="s">
        <v>14</v>
      </c>
      <c r="G716" s="80" t="s">
        <v>168</v>
      </c>
      <c r="H716" s="95">
        <v>2.66</v>
      </c>
      <c r="I716" s="6">
        <f t="shared" si="115"/>
        <v>11119.704876279249</v>
      </c>
      <c r="J716" s="78" t="s">
        <v>41</v>
      </c>
      <c r="K716" s="79" t="s">
        <v>9</v>
      </c>
      <c r="L716" s="6">
        <f t="shared" ref="L716:L779" si="118">O715</f>
        <v>183475.1304586076</v>
      </c>
      <c r="M716" s="5">
        <f t="shared" ref="M716:M779" si="119">IF(K716="w",(H716-1)*I716,-I716)</f>
        <v>18458.710094623555</v>
      </c>
      <c r="N716" s="5">
        <f t="shared" ref="N716:N779" si="120">IF(K716="w",(M716/100*2),0)</f>
        <v>369.1742018924711</v>
      </c>
      <c r="O716" s="6">
        <f t="shared" ref="O716:O779" si="121">L716+M716-N716</f>
        <v>201564.66635133867</v>
      </c>
    </row>
    <row r="717" spans="2:15" x14ac:dyDescent="0.3">
      <c r="B717" s="126">
        <f t="shared" si="116"/>
        <v>702</v>
      </c>
      <c r="C717" s="117">
        <f t="shared" si="117"/>
        <v>45999</v>
      </c>
      <c r="D717" s="70" t="s">
        <v>10</v>
      </c>
      <c r="E717" s="70" t="s">
        <v>546</v>
      </c>
      <c r="F717" s="71" t="s">
        <v>749</v>
      </c>
      <c r="G717" s="80" t="s">
        <v>882</v>
      </c>
      <c r="H717" s="95">
        <v>2.44</v>
      </c>
      <c r="I717" s="6">
        <f t="shared" si="115"/>
        <v>12216.040384929616</v>
      </c>
      <c r="J717" s="78" t="s">
        <v>47</v>
      </c>
      <c r="K717" s="79" t="s">
        <v>9</v>
      </c>
      <c r="L717" s="6">
        <f t="shared" si="118"/>
        <v>201564.66635133867</v>
      </c>
      <c r="M717" s="5">
        <f t="shared" si="119"/>
        <v>17591.098154298648</v>
      </c>
      <c r="N717" s="5">
        <f t="shared" si="120"/>
        <v>351.82196308597298</v>
      </c>
      <c r="O717" s="6">
        <f t="shared" si="121"/>
        <v>218803.94254255135</v>
      </c>
    </row>
    <row r="718" spans="2:15" x14ac:dyDescent="0.3">
      <c r="B718" s="126">
        <f t="shared" si="116"/>
        <v>703</v>
      </c>
      <c r="C718" s="118">
        <f t="shared" si="117"/>
        <v>46000</v>
      </c>
      <c r="D718" s="70" t="s">
        <v>42</v>
      </c>
      <c r="E718" s="70" t="s">
        <v>883</v>
      </c>
      <c r="F718" s="71" t="s">
        <v>224</v>
      </c>
      <c r="G718" s="72" t="s">
        <v>27</v>
      </c>
      <c r="H718" s="77">
        <v>1.9</v>
      </c>
      <c r="I718" s="6">
        <f t="shared" si="115"/>
        <v>13260.84500257887</v>
      </c>
      <c r="J718" s="78" t="s">
        <v>48</v>
      </c>
      <c r="K718" s="79" t="s">
        <v>22</v>
      </c>
      <c r="L718" s="6">
        <f t="shared" si="118"/>
        <v>218803.94254255135</v>
      </c>
      <c r="M718" s="5">
        <f t="shared" si="119"/>
        <v>-13260.84500257887</v>
      </c>
      <c r="N718" s="5">
        <f t="shared" si="120"/>
        <v>0</v>
      </c>
      <c r="O718" s="6">
        <f t="shared" si="121"/>
        <v>205543.09753997248</v>
      </c>
    </row>
    <row r="719" spans="2:15" x14ac:dyDescent="0.3">
      <c r="B719" s="126">
        <f t="shared" si="116"/>
        <v>704</v>
      </c>
      <c r="C719" s="118">
        <f t="shared" si="117"/>
        <v>46001</v>
      </c>
      <c r="D719" s="70" t="s">
        <v>17</v>
      </c>
      <c r="E719" s="70" t="s">
        <v>203</v>
      </c>
      <c r="F719" s="71" t="s">
        <v>16</v>
      </c>
      <c r="G719" s="72" t="s">
        <v>229</v>
      </c>
      <c r="H719" s="77">
        <v>2.2200000000000002</v>
      </c>
      <c r="I719" s="6">
        <f t="shared" si="115"/>
        <v>12457.157426664999</v>
      </c>
      <c r="J719" s="88" t="s">
        <v>25</v>
      </c>
      <c r="K719" s="86" t="s">
        <v>22</v>
      </c>
      <c r="L719" s="6">
        <f t="shared" si="118"/>
        <v>205543.09753997248</v>
      </c>
      <c r="M719" s="5">
        <f t="shared" si="119"/>
        <v>-12457.157426664999</v>
      </c>
      <c r="N719" s="5">
        <f t="shared" si="120"/>
        <v>0</v>
      </c>
      <c r="O719" s="6">
        <f t="shared" si="121"/>
        <v>193085.9401133075</v>
      </c>
    </row>
    <row r="720" spans="2:15" x14ac:dyDescent="0.3">
      <c r="B720" s="126">
        <f t="shared" si="116"/>
        <v>705</v>
      </c>
      <c r="C720" s="118">
        <f t="shared" si="117"/>
        <v>46002</v>
      </c>
      <c r="D720" s="70" t="s">
        <v>23</v>
      </c>
      <c r="E720" s="70" t="s">
        <v>884</v>
      </c>
      <c r="F720" s="71" t="s">
        <v>741</v>
      </c>
      <c r="G720" s="72" t="s">
        <v>885</v>
      </c>
      <c r="H720" s="77">
        <v>3.3</v>
      </c>
      <c r="I720" s="6">
        <f t="shared" si="115"/>
        <v>11702.178188685302</v>
      </c>
      <c r="J720" s="88" t="s">
        <v>25</v>
      </c>
      <c r="K720" s="86" t="s">
        <v>9</v>
      </c>
      <c r="L720" s="6">
        <f t="shared" si="118"/>
        <v>193085.9401133075</v>
      </c>
      <c r="M720" s="5">
        <f t="shared" si="119"/>
        <v>26915.009833976193</v>
      </c>
      <c r="N720" s="5">
        <f t="shared" si="120"/>
        <v>538.30019667952388</v>
      </c>
      <c r="O720" s="6">
        <f t="shared" si="121"/>
        <v>219462.64975060418</v>
      </c>
    </row>
    <row r="721" spans="2:15" x14ac:dyDescent="0.3">
      <c r="B721" s="126">
        <f t="shared" si="116"/>
        <v>706</v>
      </c>
      <c r="C721" s="118">
        <f t="shared" si="117"/>
        <v>46003</v>
      </c>
      <c r="D721" s="70" t="s">
        <v>13</v>
      </c>
      <c r="E721" s="70" t="s">
        <v>886</v>
      </c>
      <c r="F721" s="71" t="s">
        <v>749</v>
      </c>
      <c r="G721" s="72" t="s">
        <v>887</v>
      </c>
      <c r="H721" s="77">
        <v>4</v>
      </c>
      <c r="I721" s="6">
        <f t="shared" si="115"/>
        <v>13300.766651551769</v>
      </c>
      <c r="J721" s="88" t="s">
        <v>34</v>
      </c>
      <c r="K721" s="86" t="s">
        <v>22</v>
      </c>
      <c r="L721" s="6">
        <f t="shared" si="118"/>
        <v>219462.64975060418</v>
      </c>
      <c r="M721" s="5">
        <f t="shared" si="119"/>
        <v>-13300.766651551769</v>
      </c>
      <c r="N721" s="5">
        <f t="shared" si="120"/>
        <v>0</v>
      </c>
      <c r="O721" s="6">
        <f t="shared" si="121"/>
        <v>206161.88309905241</v>
      </c>
    </row>
    <row r="722" spans="2:15" x14ac:dyDescent="0.3">
      <c r="B722" s="126">
        <f t="shared" si="116"/>
        <v>707</v>
      </c>
      <c r="C722" s="118">
        <f t="shared" si="117"/>
        <v>46004</v>
      </c>
      <c r="D722" s="70" t="s">
        <v>10</v>
      </c>
      <c r="E722" s="70" t="s">
        <v>888</v>
      </c>
      <c r="F722" s="71" t="s">
        <v>224</v>
      </c>
      <c r="G722" s="72" t="s">
        <v>27</v>
      </c>
      <c r="H722" s="77">
        <v>2.2000000000000002</v>
      </c>
      <c r="I722" s="6">
        <f t="shared" si="115"/>
        <v>12494.659581760752</v>
      </c>
      <c r="J722" s="88" t="s">
        <v>20</v>
      </c>
      <c r="K722" s="86" t="s">
        <v>9</v>
      </c>
      <c r="L722" s="6">
        <f t="shared" si="118"/>
        <v>206161.88309905241</v>
      </c>
      <c r="M722" s="5">
        <f t="shared" si="119"/>
        <v>14993.591498112904</v>
      </c>
      <c r="N722" s="5">
        <f t="shared" si="120"/>
        <v>299.87182996225806</v>
      </c>
      <c r="O722" s="6">
        <f t="shared" si="121"/>
        <v>220855.60276720306</v>
      </c>
    </row>
    <row r="723" spans="2:15" x14ac:dyDescent="0.3">
      <c r="B723" s="126">
        <f t="shared" si="116"/>
        <v>708</v>
      </c>
      <c r="C723" s="118">
        <f t="shared" si="117"/>
        <v>46005</v>
      </c>
      <c r="D723" s="70" t="s">
        <v>10</v>
      </c>
      <c r="E723" s="70" t="s">
        <v>889</v>
      </c>
      <c r="F723" s="71" t="s">
        <v>224</v>
      </c>
      <c r="G723" s="72" t="s">
        <v>27</v>
      </c>
      <c r="H723" s="77">
        <v>2.2200000000000002</v>
      </c>
      <c r="I723" s="6">
        <f t="shared" si="115"/>
        <v>13385.188046497155</v>
      </c>
      <c r="J723" s="88" t="s">
        <v>48</v>
      </c>
      <c r="K723" s="86" t="s">
        <v>890</v>
      </c>
      <c r="L723" s="6">
        <f t="shared" si="118"/>
        <v>220855.60276720306</v>
      </c>
      <c r="M723" s="5">
        <f t="shared" si="119"/>
        <v>-13385.188046497155</v>
      </c>
      <c r="N723" s="5">
        <f t="shared" si="120"/>
        <v>0</v>
      </c>
      <c r="O723" s="6">
        <f t="shared" si="121"/>
        <v>207470.41472070591</v>
      </c>
    </row>
    <row r="724" spans="2:15" x14ac:dyDescent="0.3">
      <c r="B724" s="126">
        <f t="shared" si="116"/>
        <v>709</v>
      </c>
      <c r="C724" s="118">
        <f t="shared" si="117"/>
        <v>46006</v>
      </c>
      <c r="D724" s="70" t="s">
        <v>10</v>
      </c>
      <c r="E724" s="76" t="s">
        <v>891</v>
      </c>
      <c r="F724" s="71" t="s">
        <v>224</v>
      </c>
      <c r="G724" s="72" t="s">
        <v>30</v>
      </c>
      <c r="H724" s="77">
        <v>2.78</v>
      </c>
      <c r="I724" s="6">
        <f t="shared" si="115"/>
        <v>12573.964528527631</v>
      </c>
      <c r="J724" s="88" t="s">
        <v>892</v>
      </c>
      <c r="K724" s="86" t="s">
        <v>22</v>
      </c>
      <c r="L724" s="6">
        <f t="shared" si="118"/>
        <v>207470.41472070591</v>
      </c>
      <c r="M724" s="5">
        <f t="shared" si="119"/>
        <v>-12573.964528527631</v>
      </c>
      <c r="N724" s="5">
        <f t="shared" si="120"/>
        <v>0</v>
      </c>
      <c r="O724" s="6">
        <f t="shared" si="121"/>
        <v>194896.45019217828</v>
      </c>
    </row>
    <row r="725" spans="2:15" x14ac:dyDescent="0.3">
      <c r="B725" s="126">
        <f t="shared" si="116"/>
        <v>710</v>
      </c>
      <c r="C725" s="124">
        <f t="shared" si="117"/>
        <v>46007</v>
      </c>
      <c r="D725" s="22" t="s">
        <v>32</v>
      </c>
      <c r="E725" s="22"/>
      <c r="F725" s="24"/>
      <c r="G725" s="100"/>
      <c r="H725" s="91"/>
      <c r="I725" s="19">
        <v>0</v>
      </c>
      <c r="J725" s="101"/>
      <c r="K725" s="102"/>
      <c r="L725" s="19">
        <f t="shared" si="118"/>
        <v>194896.45019217828</v>
      </c>
      <c r="M725" s="20">
        <f t="shared" si="119"/>
        <v>0</v>
      </c>
      <c r="N725" s="20">
        <f t="shared" si="120"/>
        <v>0</v>
      </c>
      <c r="O725" s="19">
        <f t="shared" si="121"/>
        <v>194896.45019217828</v>
      </c>
    </row>
    <row r="726" spans="2:15" x14ac:dyDescent="0.3">
      <c r="B726" s="126">
        <f t="shared" si="116"/>
        <v>711</v>
      </c>
      <c r="C726" s="118">
        <f t="shared" si="117"/>
        <v>46008</v>
      </c>
      <c r="D726" s="70" t="s">
        <v>893</v>
      </c>
      <c r="E726" s="76" t="s">
        <v>894</v>
      </c>
      <c r="F726" s="71" t="s">
        <v>749</v>
      </c>
      <c r="G726" s="71" t="s">
        <v>843</v>
      </c>
      <c r="H726" s="77">
        <v>2.16</v>
      </c>
      <c r="I726" s="6">
        <f t="shared" si="115"/>
        <v>11811.906072253229</v>
      </c>
      <c r="J726" s="88" t="s">
        <v>21</v>
      </c>
      <c r="K726" s="86" t="s">
        <v>22</v>
      </c>
      <c r="L726" s="6">
        <f t="shared" si="118"/>
        <v>194896.45019217828</v>
      </c>
      <c r="M726" s="5">
        <f t="shared" si="119"/>
        <v>-11811.906072253229</v>
      </c>
      <c r="N726" s="5">
        <f t="shared" si="120"/>
        <v>0</v>
      </c>
      <c r="O726" s="6">
        <f t="shared" si="121"/>
        <v>183084.54411992506</v>
      </c>
    </row>
    <row r="727" spans="2:15" x14ac:dyDescent="0.3">
      <c r="B727" s="126">
        <f t="shared" si="116"/>
        <v>712</v>
      </c>
      <c r="C727" s="118">
        <f t="shared" si="117"/>
        <v>46009</v>
      </c>
      <c r="D727" s="70" t="s">
        <v>23</v>
      </c>
      <c r="E727" s="70" t="s">
        <v>895</v>
      </c>
      <c r="F727" s="71" t="s">
        <v>896</v>
      </c>
      <c r="G727" s="72" t="s">
        <v>897</v>
      </c>
      <c r="H727" s="77">
        <v>2.08</v>
      </c>
      <c r="I727" s="6">
        <f t="shared" si="115"/>
        <v>11096.032976965156</v>
      </c>
      <c r="J727" s="88" t="s">
        <v>37</v>
      </c>
      <c r="K727" s="86" t="s">
        <v>22</v>
      </c>
      <c r="L727" s="6">
        <f t="shared" si="118"/>
        <v>183084.54411992506</v>
      </c>
      <c r="M727" s="5">
        <f t="shared" si="119"/>
        <v>-11096.032976965156</v>
      </c>
      <c r="N727" s="5">
        <f t="shared" si="120"/>
        <v>0</v>
      </c>
      <c r="O727" s="6">
        <f t="shared" si="121"/>
        <v>171988.51114295991</v>
      </c>
    </row>
    <row r="728" spans="2:15" x14ac:dyDescent="0.3">
      <c r="B728" s="126">
        <f t="shared" si="116"/>
        <v>713</v>
      </c>
      <c r="C728" s="118">
        <f t="shared" si="117"/>
        <v>46010</v>
      </c>
      <c r="D728" s="70" t="s">
        <v>15</v>
      </c>
      <c r="E728" s="70" t="s">
        <v>898</v>
      </c>
      <c r="F728" s="71" t="s">
        <v>14</v>
      </c>
      <c r="G728" s="72" t="s">
        <v>899</v>
      </c>
      <c r="H728" s="77">
        <v>2.08</v>
      </c>
      <c r="I728" s="6">
        <f t="shared" si="115"/>
        <v>10423.546129876358</v>
      </c>
      <c r="J728" s="88" t="s">
        <v>48</v>
      </c>
      <c r="K728" s="86" t="s">
        <v>22</v>
      </c>
      <c r="L728" s="6">
        <f t="shared" si="118"/>
        <v>171988.51114295991</v>
      </c>
      <c r="M728" s="5">
        <f t="shared" si="119"/>
        <v>-10423.546129876358</v>
      </c>
      <c r="N728" s="5">
        <f t="shared" si="120"/>
        <v>0</v>
      </c>
      <c r="O728" s="6">
        <f t="shared" si="121"/>
        <v>161564.96501308354</v>
      </c>
    </row>
    <row r="729" spans="2:15" x14ac:dyDescent="0.3">
      <c r="B729" s="126">
        <f t="shared" si="116"/>
        <v>714</v>
      </c>
      <c r="C729" s="118">
        <f t="shared" si="117"/>
        <v>46011</v>
      </c>
      <c r="D729" s="70" t="s">
        <v>10</v>
      </c>
      <c r="E729" s="70" t="s">
        <v>900</v>
      </c>
      <c r="F729" s="71" t="s">
        <v>14</v>
      </c>
      <c r="G729" s="72" t="s">
        <v>156</v>
      </c>
      <c r="H729" s="77">
        <v>3.65</v>
      </c>
      <c r="I729" s="6">
        <f t="shared" si="115"/>
        <v>9791.8160613990021</v>
      </c>
      <c r="J729" s="88" t="s">
        <v>25</v>
      </c>
      <c r="K729" s="86" t="s">
        <v>9</v>
      </c>
      <c r="L729" s="6">
        <f t="shared" si="118"/>
        <v>161564.96501308354</v>
      </c>
      <c r="M729" s="5">
        <f t="shared" si="119"/>
        <v>25948.312562707353</v>
      </c>
      <c r="N729" s="5">
        <f t="shared" si="120"/>
        <v>518.9662512541471</v>
      </c>
      <c r="O729" s="6">
        <f t="shared" si="121"/>
        <v>186994.31132453674</v>
      </c>
    </row>
    <row r="730" spans="2:15" x14ac:dyDescent="0.3">
      <c r="B730" s="126">
        <f t="shared" si="116"/>
        <v>715</v>
      </c>
      <c r="C730" s="118">
        <f t="shared" si="117"/>
        <v>46012</v>
      </c>
      <c r="D730" s="70" t="s">
        <v>15</v>
      </c>
      <c r="E730" s="70" t="s">
        <v>901</v>
      </c>
      <c r="F730" s="71" t="s">
        <v>749</v>
      </c>
      <c r="G730" s="72" t="s">
        <v>902</v>
      </c>
      <c r="H730" s="77">
        <v>2.2999999999999998</v>
      </c>
      <c r="I730" s="6">
        <f t="shared" si="115"/>
        <v>11332.988565123438</v>
      </c>
      <c r="J730" s="88" t="s">
        <v>43</v>
      </c>
      <c r="K730" s="86" t="s">
        <v>22</v>
      </c>
      <c r="L730" s="6">
        <f t="shared" si="118"/>
        <v>186994.31132453674</v>
      </c>
      <c r="M730" s="5">
        <f t="shared" si="119"/>
        <v>-11332.988565123438</v>
      </c>
      <c r="N730" s="5">
        <f t="shared" si="120"/>
        <v>0</v>
      </c>
      <c r="O730" s="6">
        <f t="shared" si="121"/>
        <v>175661.32275941331</v>
      </c>
    </row>
    <row r="731" spans="2:15" x14ac:dyDescent="0.3">
      <c r="B731" s="126">
        <f t="shared" si="116"/>
        <v>716</v>
      </c>
      <c r="C731" s="118">
        <f t="shared" si="117"/>
        <v>46013</v>
      </c>
      <c r="D731" s="70" t="s">
        <v>10</v>
      </c>
      <c r="E731" s="70" t="s">
        <v>903</v>
      </c>
      <c r="F731" s="71" t="s">
        <v>741</v>
      </c>
      <c r="G731" s="72" t="s">
        <v>904</v>
      </c>
      <c r="H731" s="77">
        <v>5.6</v>
      </c>
      <c r="I731" s="6">
        <f t="shared" si="115"/>
        <v>10646.140773297777</v>
      </c>
      <c r="J731" s="88" t="s">
        <v>31</v>
      </c>
      <c r="K731" s="86" t="s">
        <v>22</v>
      </c>
      <c r="L731" s="6">
        <f t="shared" si="118"/>
        <v>175661.32275941331</v>
      </c>
      <c r="M731" s="5">
        <f t="shared" si="119"/>
        <v>-10646.140773297777</v>
      </c>
      <c r="N731" s="5">
        <f t="shared" si="120"/>
        <v>0</v>
      </c>
      <c r="O731" s="6">
        <f t="shared" si="121"/>
        <v>165015.18198611552</v>
      </c>
    </row>
    <row r="732" spans="2:15" x14ac:dyDescent="0.3">
      <c r="B732" s="126">
        <f t="shared" si="116"/>
        <v>717</v>
      </c>
      <c r="C732" s="124">
        <f t="shared" si="117"/>
        <v>46014</v>
      </c>
      <c r="D732" s="22" t="s">
        <v>32</v>
      </c>
      <c r="E732" s="22"/>
      <c r="F732" s="24"/>
      <c r="G732" s="100"/>
      <c r="H732" s="91"/>
      <c r="I732" s="19">
        <v>0</v>
      </c>
      <c r="J732" s="101"/>
      <c r="K732" s="102"/>
      <c r="L732" s="19">
        <f t="shared" si="118"/>
        <v>165015.18198611552</v>
      </c>
      <c r="M732" s="20">
        <f t="shared" si="119"/>
        <v>0</v>
      </c>
      <c r="N732" s="20">
        <f t="shared" si="120"/>
        <v>0</v>
      </c>
      <c r="O732" s="19">
        <f t="shared" si="121"/>
        <v>165015.18198611552</v>
      </c>
    </row>
    <row r="733" spans="2:15" x14ac:dyDescent="0.3">
      <c r="B733" s="126">
        <f t="shared" si="116"/>
        <v>718</v>
      </c>
      <c r="C733" s="124">
        <f t="shared" si="117"/>
        <v>46015</v>
      </c>
      <c r="D733" s="22" t="s">
        <v>32</v>
      </c>
      <c r="E733" s="22"/>
      <c r="F733" s="24"/>
      <c r="G733" s="100"/>
      <c r="H733" s="91"/>
      <c r="I733" s="19">
        <v>0</v>
      </c>
      <c r="J733" s="101"/>
      <c r="K733" s="102"/>
      <c r="L733" s="19">
        <f t="shared" si="118"/>
        <v>165015.18198611552</v>
      </c>
      <c r="M733" s="20">
        <f t="shared" si="119"/>
        <v>0</v>
      </c>
      <c r="N733" s="20">
        <f t="shared" si="120"/>
        <v>0</v>
      </c>
      <c r="O733" s="19">
        <f t="shared" si="121"/>
        <v>165015.18198611552</v>
      </c>
    </row>
    <row r="734" spans="2:15" x14ac:dyDescent="0.3">
      <c r="B734" s="126">
        <f t="shared" si="116"/>
        <v>719</v>
      </c>
      <c r="C734" s="124">
        <f t="shared" si="117"/>
        <v>46016</v>
      </c>
      <c r="D734" s="22" t="s">
        <v>32</v>
      </c>
      <c r="E734" s="22"/>
      <c r="F734" s="24"/>
      <c r="G734" s="100"/>
      <c r="H734" s="91"/>
      <c r="I734" s="19">
        <v>0</v>
      </c>
      <c r="J734" s="101"/>
      <c r="K734" s="102"/>
      <c r="L734" s="19">
        <f t="shared" si="118"/>
        <v>165015.18198611552</v>
      </c>
      <c r="M734" s="20">
        <f t="shared" si="119"/>
        <v>0</v>
      </c>
      <c r="N734" s="20">
        <f t="shared" si="120"/>
        <v>0</v>
      </c>
      <c r="O734" s="19">
        <f t="shared" si="121"/>
        <v>165015.18198611552</v>
      </c>
    </row>
    <row r="735" spans="2:15" x14ac:dyDescent="0.3">
      <c r="B735" s="126">
        <f t="shared" si="116"/>
        <v>720</v>
      </c>
      <c r="C735" s="118">
        <f t="shared" si="117"/>
        <v>46017</v>
      </c>
      <c r="D735" s="70" t="s">
        <v>10</v>
      </c>
      <c r="E735" s="70" t="s">
        <v>905</v>
      </c>
      <c r="F735" s="71" t="s">
        <v>14</v>
      </c>
      <c r="G735" s="72" t="s">
        <v>61</v>
      </c>
      <c r="H735" s="77">
        <v>3.75</v>
      </c>
      <c r="I735" s="6">
        <f t="shared" si="115"/>
        <v>10000.920120370638</v>
      </c>
      <c r="J735" s="88" t="s">
        <v>31</v>
      </c>
      <c r="K735" s="86" t="s">
        <v>22</v>
      </c>
      <c r="L735" s="6">
        <f t="shared" si="118"/>
        <v>165015.18198611552</v>
      </c>
      <c r="M735" s="5">
        <f t="shared" si="119"/>
        <v>-10000.920120370638</v>
      </c>
      <c r="N735" s="5">
        <f t="shared" si="120"/>
        <v>0</v>
      </c>
      <c r="O735" s="6">
        <f t="shared" si="121"/>
        <v>155014.26186574489</v>
      </c>
    </row>
    <row r="736" spans="2:15" x14ac:dyDescent="0.3">
      <c r="B736" s="126">
        <f t="shared" si="116"/>
        <v>721</v>
      </c>
      <c r="C736" s="118">
        <f t="shared" si="117"/>
        <v>46018</v>
      </c>
      <c r="D736" s="70" t="s">
        <v>10</v>
      </c>
      <c r="E736" s="70" t="s">
        <v>906</v>
      </c>
      <c r="F736" s="71" t="s">
        <v>907</v>
      </c>
      <c r="G736" s="72" t="s">
        <v>908</v>
      </c>
      <c r="H736" s="77">
        <v>2.12</v>
      </c>
      <c r="I736" s="6">
        <f t="shared" si="115"/>
        <v>9394.8037494390846</v>
      </c>
      <c r="J736" s="88" t="s">
        <v>25</v>
      </c>
      <c r="K736" s="86" t="s">
        <v>9</v>
      </c>
      <c r="L736" s="6">
        <f t="shared" si="118"/>
        <v>155014.26186574489</v>
      </c>
      <c r="M736" s="5">
        <f t="shared" si="119"/>
        <v>10522.180199371776</v>
      </c>
      <c r="N736" s="5">
        <f t="shared" si="120"/>
        <v>210.44360398743552</v>
      </c>
      <c r="O736" s="6">
        <f t="shared" si="121"/>
        <v>165325.99846112923</v>
      </c>
    </row>
    <row r="737" spans="2:15" x14ac:dyDescent="0.3">
      <c r="B737" s="126">
        <f t="shared" si="116"/>
        <v>722</v>
      </c>
      <c r="C737" s="118">
        <f t="shared" si="117"/>
        <v>46019</v>
      </c>
      <c r="D737" s="70" t="s">
        <v>10</v>
      </c>
      <c r="E737" s="70" t="s">
        <v>909</v>
      </c>
      <c r="F737" s="71" t="s">
        <v>224</v>
      </c>
      <c r="G737" s="72" t="s">
        <v>27</v>
      </c>
      <c r="H737" s="77">
        <v>2.02</v>
      </c>
      <c r="I737" s="6">
        <f t="shared" si="115"/>
        <v>10019.757482492681</v>
      </c>
      <c r="J737" s="88" t="s">
        <v>36</v>
      </c>
      <c r="K737" s="86" t="s">
        <v>22</v>
      </c>
      <c r="L737" s="6">
        <f t="shared" si="118"/>
        <v>165325.99846112923</v>
      </c>
      <c r="M737" s="5">
        <f t="shared" si="119"/>
        <v>-10019.757482492681</v>
      </c>
      <c r="N737" s="5">
        <f t="shared" si="120"/>
        <v>0</v>
      </c>
      <c r="O737" s="6">
        <f t="shared" si="121"/>
        <v>155306.24097863655</v>
      </c>
    </row>
    <row r="738" spans="2:15" x14ac:dyDescent="0.3">
      <c r="B738" s="126">
        <f t="shared" si="116"/>
        <v>723</v>
      </c>
      <c r="C738" s="118">
        <f t="shared" si="117"/>
        <v>46020</v>
      </c>
      <c r="D738" s="70" t="s">
        <v>42</v>
      </c>
      <c r="E738" s="70" t="s">
        <v>910</v>
      </c>
      <c r="F738" s="71" t="s">
        <v>14</v>
      </c>
      <c r="G738" s="72" t="s">
        <v>911</v>
      </c>
      <c r="H738" s="77">
        <v>2.36</v>
      </c>
      <c r="I738" s="6">
        <f t="shared" si="115"/>
        <v>9412.4994532506989</v>
      </c>
      <c r="J738" s="88" t="s">
        <v>43</v>
      </c>
      <c r="K738" s="86" t="s">
        <v>22</v>
      </c>
      <c r="L738" s="6">
        <f t="shared" si="118"/>
        <v>155306.24097863655</v>
      </c>
      <c r="M738" s="5">
        <f t="shared" si="119"/>
        <v>-9412.4994532506989</v>
      </c>
      <c r="N738" s="5">
        <f t="shared" si="120"/>
        <v>0</v>
      </c>
      <c r="O738" s="6">
        <f t="shared" si="121"/>
        <v>145893.74152538585</v>
      </c>
    </row>
    <row r="739" spans="2:15" x14ac:dyDescent="0.3">
      <c r="B739" s="126">
        <f t="shared" si="116"/>
        <v>724</v>
      </c>
      <c r="C739" s="118">
        <f t="shared" si="117"/>
        <v>46021</v>
      </c>
      <c r="D739" s="70" t="s">
        <v>10</v>
      </c>
      <c r="E739" s="70" t="s">
        <v>912</v>
      </c>
      <c r="F739" s="71" t="s">
        <v>224</v>
      </c>
      <c r="G739" s="72" t="s">
        <v>30</v>
      </c>
      <c r="H739" s="77">
        <v>2.3199999999999998</v>
      </c>
      <c r="I739" s="6">
        <f t="shared" si="115"/>
        <v>8842.0449409324756</v>
      </c>
      <c r="J739" s="88" t="s">
        <v>517</v>
      </c>
      <c r="K739" s="86" t="s">
        <v>22</v>
      </c>
      <c r="L739" s="6">
        <f t="shared" si="118"/>
        <v>145893.74152538585</v>
      </c>
      <c r="M739" s="5">
        <f t="shared" si="119"/>
        <v>-8842.0449409324756</v>
      </c>
      <c r="N739" s="5">
        <f t="shared" si="120"/>
        <v>0</v>
      </c>
      <c r="O739" s="6">
        <f t="shared" si="121"/>
        <v>137051.69658445337</v>
      </c>
    </row>
    <row r="740" spans="2:15" x14ac:dyDescent="0.3">
      <c r="B740" s="126">
        <f t="shared" si="116"/>
        <v>725</v>
      </c>
      <c r="C740" s="124">
        <f t="shared" si="117"/>
        <v>46022</v>
      </c>
      <c r="D740" s="22" t="s">
        <v>32</v>
      </c>
      <c r="E740" s="22"/>
      <c r="F740" s="24"/>
      <c r="G740" s="100"/>
      <c r="H740" s="91"/>
      <c r="I740" s="19">
        <v>0</v>
      </c>
      <c r="J740" s="101"/>
      <c r="K740" s="102"/>
      <c r="L740" s="19">
        <f t="shared" si="118"/>
        <v>137051.69658445337</v>
      </c>
      <c r="M740" s="20">
        <f t="shared" si="119"/>
        <v>0</v>
      </c>
      <c r="N740" s="20">
        <f t="shared" si="120"/>
        <v>0</v>
      </c>
      <c r="O740" s="19">
        <f t="shared" si="121"/>
        <v>137051.69658445337</v>
      </c>
    </row>
    <row r="741" spans="2:15" x14ac:dyDescent="0.3">
      <c r="B741" s="126">
        <f t="shared" si="116"/>
        <v>726</v>
      </c>
      <c r="C741" s="113">
        <f>C740+1</f>
        <v>46023</v>
      </c>
      <c r="D741" s="70" t="s">
        <v>10</v>
      </c>
      <c r="E741" s="76" t="s">
        <v>913</v>
      </c>
      <c r="F741" s="71" t="s">
        <v>11</v>
      </c>
      <c r="G741" s="71" t="s">
        <v>897</v>
      </c>
      <c r="H741" s="73">
        <v>1.78</v>
      </c>
      <c r="I741" s="6">
        <f t="shared" si="115"/>
        <v>8306.1634293608095</v>
      </c>
      <c r="J741" s="78" t="s">
        <v>29</v>
      </c>
      <c r="K741" s="94" t="s">
        <v>22</v>
      </c>
      <c r="L741" s="6">
        <f t="shared" si="118"/>
        <v>137051.69658445337</v>
      </c>
      <c r="M741" s="5">
        <f t="shared" si="119"/>
        <v>-8306.1634293608095</v>
      </c>
      <c r="N741" s="5">
        <f t="shared" si="120"/>
        <v>0</v>
      </c>
      <c r="O741" s="6">
        <f t="shared" si="121"/>
        <v>128745.53315509256</v>
      </c>
    </row>
    <row r="742" spans="2:15" x14ac:dyDescent="0.3">
      <c r="B742" s="126">
        <f t="shared" si="116"/>
        <v>727</v>
      </c>
      <c r="C742" s="113">
        <f t="shared" ref="C742:C771" si="122">C741+1</f>
        <v>46024</v>
      </c>
      <c r="D742" s="70" t="s">
        <v>15</v>
      </c>
      <c r="E742" s="76" t="s">
        <v>914</v>
      </c>
      <c r="F742" s="71" t="s">
        <v>915</v>
      </c>
      <c r="G742" s="71" t="s">
        <v>61</v>
      </c>
      <c r="H742" s="73">
        <v>3.05</v>
      </c>
      <c r="I742" s="6">
        <f t="shared" si="115"/>
        <v>7802.759585157125</v>
      </c>
      <c r="J742" s="78" t="s">
        <v>48</v>
      </c>
      <c r="K742" s="94" t="s">
        <v>9</v>
      </c>
      <c r="L742" s="6">
        <f t="shared" si="118"/>
        <v>128745.53315509256</v>
      </c>
      <c r="M742" s="5">
        <f t="shared" si="119"/>
        <v>15995.657149572105</v>
      </c>
      <c r="N742" s="5">
        <f t="shared" si="120"/>
        <v>319.9131429914421</v>
      </c>
      <c r="O742" s="6">
        <f t="shared" si="121"/>
        <v>144421.27716167321</v>
      </c>
    </row>
    <row r="743" spans="2:15" x14ac:dyDescent="0.3">
      <c r="B743" s="126">
        <f t="shared" si="116"/>
        <v>728</v>
      </c>
      <c r="C743" s="113">
        <f t="shared" si="122"/>
        <v>46025</v>
      </c>
      <c r="D743" s="70" t="s">
        <v>10</v>
      </c>
      <c r="E743" s="76" t="s">
        <v>916</v>
      </c>
      <c r="F743" s="71" t="s">
        <v>915</v>
      </c>
      <c r="G743" s="71" t="s">
        <v>917</v>
      </c>
      <c r="H743" s="73">
        <v>1.96</v>
      </c>
      <c r="I743" s="6">
        <f t="shared" si="115"/>
        <v>8752.8046764650426</v>
      </c>
      <c r="J743" s="78" t="s">
        <v>34</v>
      </c>
      <c r="K743" s="94" t="s">
        <v>9</v>
      </c>
      <c r="L743" s="6">
        <f t="shared" si="118"/>
        <v>144421.27716167321</v>
      </c>
      <c r="M743" s="5">
        <f t="shared" si="119"/>
        <v>8402.6924894064414</v>
      </c>
      <c r="N743" s="5">
        <f t="shared" si="120"/>
        <v>168.05384978812882</v>
      </c>
      <c r="O743" s="6">
        <f t="shared" si="121"/>
        <v>152655.91580129153</v>
      </c>
    </row>
    <row r="744" spans="2:15" x14ac:dyDescent="0.3">
      <c r="B744" s="126">
        <f t="shared" si="116"/>
        <v>729</v>
      </c>
      <c r="C744" s="113">
        <f t="shared" si="122"/>
        <v>46026</v>
      </c>
      <c r="D744" s="70" t="s">
        <v>10</v>
      </c>
      <c r="E744" s="76" t="s">
        <v>918</v>
      </c>
      <c r="F744" s="71" t="s">
        <v>755</v>
      </c>
      <c r="G744" s="71" t="s">
        <v>919</v>
      </c>
      <c r="H744" s="73">
        <v>1.97</v>
      </c>
      <c r="I744" s="6">
        <f t="shared" si="115"/>
        <v>9251.8736849267589</v>
      </c>
      <c r="J744" s="78" t="s">
        <v>48</v>
      </c>
      <c r="K744" s="94" t="s">
        <v>38</v>
      </c>
      <c r="L744" s="6">
        <f t="shared" si="118"/>
        <v>152655.91580129153</v>
      </c>
      <c r="M744" s="5">
        <v>0</v>
      </c>
      <c r="N744" s="5">
        <f t="shared" si="120"/>
        <v>0</v>
      </c>
      <c r="O744" s="6">
        <f t="shared" si="121"/>
        <v>152655.91580129153</v>
      </c>
    </row>
    <row r="745" spans="2:15" x14ac:dyDescent="0.3">
      <c r="B745" s="126">
        <f t="shared" si="116"/>
        <v>730</v>
      </c>
      <c r="C745" s="113">
        <f t="shared" si="122"/>
        <v>46027</v>
      </c>
      <c r="D745" s="70" t="s">
        <v>42</v>
      </c>
      <c r="E745" s="76" t="s">
        <v>920</v>
      </c>
      <c r="F745" s="71" t="s">
        <v>915</v>
      </c>
      <c r="G745" s="71" t="s">
        <v>921</v>
      </c>
      <c r="H745" s="73">
        <v>2.82</v>
      </c>
      <c r="I745" s="6">
        <f t="shared" si="115"/>
        <v>9251.8736849267589</v>
      </c>
      <c r="J745" s="78" t="s">
        <v>41</v>
      </c>
      <c r="K745" s="94" t="s">
        <v>9</v>
      </c>
      <c r="L745" s="6">
        <f t="shared" si="118"/>
        <v>152655.91580129153</v>
      </c>
      <c r="M745" s="5">
        <f t="shared" si="119"/>
        <v>16838.410106566698</v>
      </c>
      <c r="N745" s="5">
        <f t="shared" si="120"/>
        <v>336.76820213133396</v>
      </c>
      <c r="O745" s="6">
        <f t="shared" si="121"/>
        <v>169157.55770572691</v>
      </c>
    </row>
    <row r="746" spans="2:15" x14ac:dyDescent="0.3">
      <c r="B746" s="126">
        <f t="shared" si="116"/>
        <v>731</v>
      </c>
      <c r="C746" s="113">
        <f t="shared" si="122"/>
        <v>46028</v>
      </c>
      <c r="D746" s="70" t="s">
        <v>46</v>
      </c>
      <c r="E746" s="76" t="s">
        <v>922</v>
      </c>
      <c r="F746" s="71" t="s">
        <v>915</v>
      </c>
      <c r="G746" s="71" t="s">
        <v>923</v>
      </c>
      <c r="H746" s="73">
        <v>1.81</v>
      </c>
      <c r="I746" s="6">
        <f t="shared" si="115"/>
        <v>10251.97319428648</v>
      </c>
      <c r="J746" s="78" t="s">
        <v>43</v>
      </c>
      <c r="K746" s="94" t="s">
        <v>9</v>
      </c>
      <c r="L746" s="6">
        <f t="shared" si="118"/>
        <v>169157.55770572691</v>
      </c>
      <c r="M746" s="5">
        <f t="shared" si="119"/>
        <v>8304.0982873720495</v>
      </c>
      <c r="N746" s="5">
        <f t="shared" si="120"/>
        <v>166.08196574744099</v>
      </c>
      <c r="O746" s="6">
        <f t="shared" si="121"/>
        <v>177295.57402735154</v>
      </c>
    </row>
    <row r="747" spans="2:15" x14ac:dyDescent="0.3">
      <c r="B747" s="126">
        <f t="shared" si="116"/>
        <v>732</v>
      </c>
      <c r="C747" s="113">
        <f t="shared" si="122"/>
        <v>46029</v>
      </c>
      <c r="D747" s="70" t="s">
        <v>10</v>
      </c>
      <c r="E747" s="76" t="s">
        <v>924</v>
      </c>
      <c r="F747" s="71" t="s">
        <v>915</v>
      </c>
      <c r="G747" s="71" t="s">
        <v>61</v>
      </c>
      <c r="H747" s="73">
        <v>3.7</v>
      </c>
      <c r="I747" s="6">
        <f t="shared" si="115"/>
        <v>10745.186304687972</v>
      </c>
      <c r="J747" s="78" t="s">
        <v>50</v>
      </c>
      <c r="K747" s="94" t="s">
        <v>22</v>
      </c>
      <c r="L747" s="6">
        <f t="shared" si="118"/>
        <v>177295.57402735154</v>
      </c>
      <c r="M747" s="5">
        <f t="shared" si="119"/>
        <v>-10745.186304687972</v>
      </c>
      <c r="N747" s="5">
        <f t="shared" si="120"/>
        <v>0</v>
      </c>
      <c r="O747" s="6">
        <f t="shared" si="121"/>
        <v>166550.38772266358</v>
      </c>
    </row>
    <row r="748" spans="2:15" x14ac:dyDescent="0.3">
      <c r="B748" s="126">
        <f t="shared" si="116"/>
        <v>733</v>
      </c>
      <c r="C748" s="113">
        <f t="shared" si="122"/>
        <v>46030</v>
      </c>
      <c r="D748" s="70" t="s">
        <v>46</v>
      </c>
      <c r="E748" s="76" t="s">
        <v>925</v>
      </c>
      <c r="F748" s="71" t="s">
        <v>755</v>
      </c>
      <c r="G748" s="71" t="s">
        <v>926</v>
      </c>
      <c r="H748" s="73">
        <v>2.2799999999999998</v>
      </c>
      <c r="I748" s="6">
        <f t="shared" si="115"/>
        <v>10093.962892282641</v>
      </c>
      <c r="J748" s="78" t="s">
        <v>37</v>
      </c>
      <c r="K748" s="94" t="s">
        <v>38</v>
      </c>
      <c r="L748" s="6">
        <f t="shared" si="118"/>
        <v>166550.38772266358</v>
      </c>
      <c r="M748" s="5">
        <v>0</v>
      </c>
      <c r="N748" s="5">
        <f t="shared" si="120"/>
        <v>0</v>
      </c>
      <c r="O748" s="6">
        <f t="shared" si="121"/>
        <v>166550.38772266358</v>
      </c>
    </row>
    <row r="749" spans="2:15" x14ac:dyDescent="0.3">
      <c r="B749" s="126">
        <f t="shared" si="116"/>
        <v>734</v>
      </c>
      <c r="C749" s="113">
        <f t="shared" si="122"/>
        <v>46031</v>
      </c>
      <c r="D749" s="70" t="s">
        <v>51</v>
      </c>
      <c r="E749" s="76" t="s">
        <v>927</v>
      </c>
      <c r="F749" s="71" t="s">
        <v>907</v>
      </c>
      <c r="G749" s="71" t="s">
        <v>928</v>
      </c>
      <c r="H749" s="73">
        <v>2.02</v>
      </c>
      <c r="I749" s="6">
        <f t="shared" si="115"/>
        <v>10093.962892282641</v>
      </c>
      <c r="J749" s="78" t="s">
        <v>52</v>
      </c>
      <c r="K749" s="94" t="s">
        <v>9</v>
      </c>
      <c r="L749" s="6">
        <f t="shared" si="118"/>
        <v>166550.38772266358</v>
      </c>
      <c r="M749" s="5">
        <f t="shared" si="119"/>
        <v>10295.842150128294</v>
      </c>
      <c r="N749" s="5">
        <f t="shared" si="120"/>
        <v>205.91684300256588</v>
      </c>
      <c r="O749" s="6">
        <f t="shared" si="121"/>
        <v>176640.31302978931</v>
      </c>
    </row>
    <row r="750" spans="2:15" x14ac:dyDescent="0.3">
      <c r="B750" s="126">
        <f t="shared" si="116"/>
        <v>735</v>
      </c>
      <c r="C750" s="113">
        <f t="shared" si="122"/>
        <v>46032</v>
      </c>
      <c r="D750" s="70" t="s">
        <v>51</v>
      </c>
      <c r="E750" s="76" t="s">
        <v>929</v>
      </c>
      <c r="F750" s="71" t="s">
        <v>930</v>
      </c>
      <c r="G750" s="71" t="s">
        <v>931</v>
      </c>
      <c r="H750" s="73">
        <v>1.96</v>
      </c>
      <c r="I750" s="6">
        <f t="shared" ref="I750:I813" si="123">L750/16.5</f>
        <v>10705.473516956929</v>
      </c>
      <c r="J750" s="78" t="s">
        <v>482</v>
      </c>
      <c r="K750" s="94" t="s">
        <v>9</v>
      </c>
      <c r="L750" s="6">
        <f t="shared" si="118"/>
        <v>176640.31302978931</v>
      </c>
      <c r="M750" s="5">
        <f t="shared" si="119"/>
        <v>10277.25457627865</v>
      </c>
      <c r="N750" s="5">
        <f t="shared" si="120"/>
        <v>205.54509152557301</v>
      </c>
      <c r="O750" s="6">
        <f t="shared" si="121"/>
        <v>186712.02251454239</v>
      </c>
    </row>
    <row r="751" spans="2:15" x14ac:dyDescent="0.3">
      <c r="B751" s="126">
        <f t="shared" si="116"/>
        <v>736</v>
      </c>
      <c r="C751" s="113">
        <f t="shared" si="122"/>
        <v>46033</v>
      </c>
      <c r="D751" s="70" t="s">
        <v>51</v>
      </c>
      <c r="E751" s="76" t="s">
        <v>932</v>
      </c>
      <c r="F751" s="71" t="s">
        <v>915</v>
      </c>
      <c r="G751" s="71" t="s">
        <v>933</v>
      </c>
      <c r="H751" s="73">
        <v>1.95</v>
      </c>
      <c r="I751" s="6">
        <f t="shared" si="123"/>
        <v>11315.880152396508</v>
      </c>
      <c r="J751" s="78" t="s">
        <v>25</v>
      </c>
      <c r="K751" s="94" t="s">
        <v>22</v>
      </c>
      <c r="L751" s="6">
        <f t="shared" si="118"/>
        <v>186712.02251454239</v>
      </c>
      <c r="M751" s="5">
        <f t="shared" si="119"/>
        <v>-11315.880152396508</v>
      </c>
      <c r="N751" s="5">
        <f t="shared" si="120"/>
        <v>0</v>
      </c>
      <c r="O751" s="6">
        <f t="shared" si="121"/>
        <v>175396.14236214588</v>
      </c>
    </row>
    <row r="752" spans="2:15" x14ac:dyDescent="0.3">
      <c r="B752" s="126">
        <f t="shared" si="116"/>
        <v>737</v>
      </c>
      <c r="C752" s="113">
        <f t="shared" si="122"/>
        <v>46034</v>
      </c>
      <c r="D752" s="70" t="s">
        <v>15</v>
      </c>
      <c r="E752" s="76" t="s">
        <v>934</v>
      </c>
      <c r="F752" s="71" t="s">
        <v>755</v>
      </c>
      <c r="G752" s="71" t="s">
        <v>935</v>
      </c>
      <c r="H752" s="73">
        <v>2.08</v>
      </c>
      <c r="I752" s="6">
        <f t="shared" si="123"/>
        <v>10630.069234069448</v>
      </c>
      <c r="J752" s="78" t="s">
        <v>36</v>
      </c>
      <c r="K752" s="94" t="s">
        <v>9</v>
      </c>
      <c r="L752" s="6">
        <f t="shared" si="118"/>
        <v>175396.14236214588</v>
      </c>
      <c r="M752" s="5">
        <f t="shared" si="119"/>
        <v>11480.474772795003</v>
      </c>
      <c r="N752" s="5">
        <f t="shared" si="120"/>
        <v>229.60949545590006</v>
      </c>
      <c r="O752" s="6">
        <f t="shared" si="121"/>
        <v>186647.007639485</v>
      </c>
    </row>
    <row r="753" spans="2:15" x14ac:dyDescent="0.3">
      <c r="B753" s="126">
        <f t="shared" si="116"/>
        <v>738</v>
      </c>
      <c r="C753" s="113">
        <f t="shared" si="122"/>
        <v>46035</v>
      </c>
      <c r="D753" s="70" t="s">
        <v>13</v>
      </c>
      <c r="E753" s="76" t="s">
        <v>936</v>
      </c>
      <c r="F753" s="71" t="s">
        <v>930</v>
      </c>
      <c r="G753" s="71" t="s">
        <v>937</v>
      </c>
      <c r="H753" s="73">
        <v>2.38</v>
      </c>
      <c r="I753" s="6">
        <f t="shared" si="123"/>
        <v>11311.939856938485</v>
      </c>
      <c r="J753" s="78" t="s">
        <v>50</v>
      </c>
      <c r="K753" s="94" t="s">
        <v>9</v>
      </c>
      <c r="L753" s="6">
        <f t="shared" si="118"/>
        <v>186647.007639485</v>
      </c>
      <c r="M753" s="5">
        <f t="shared" si="119"/>
        <v>15610.477002575108</v>
      </c>
      <c r="N753" s="5">
        <f t="shared" si="120"/>
        <v>312.20954005150213</v>
      </c>
      <c r="O753" s="6">
        <f t="shared" si="121"/>
        <v>201945.27510200863</v>
      </c>
    </row>
    <row r="754" spans="2:15" x14ac:dyDescent="0.3">
      <c r="B754" s="126">
        <f t="shared" si="116"/>
        <v>739</v>
      </c>
      <c r="C754" s="113">
        <f t="shared" si="122"/>
        <v>46036</v>
      </c>
      <c r="D754" s="70" t="s">
        <v>13</v>
      </c>
      <c r="E754" s="76" t="s">
        <v>938</v>
      </c>
      <c r="F754" s="71" t="s">
        <v>930</v>
      </c>
      <c r="G754" s="71" t="s">
        <v>939</v>
      </c>
      <c r="H754" s="73">
        <v>2.8</v>
      </c>
      <c r="I754" s="6">
        <f t="shared" si="123"/>
        <v>12239.107581939918</v>
      </c>
      <c r="J754" s="78" t="s">
        <v>21</v>
      </c>
      <c r="K754" s="94" t="s">
        <v>22</v>
      </c>
      <c r="L754" s="6">
        <f t="shared" si="118"/>
        <v>201945.27510200863</v>
      </c>
      <c r="M754" s="5">
        <f t="shared" si="119"/>
        <v>-12239.107581939918</v>
      </c>
      <c r="N754" s="5">
        <f t="shared" si="120"/>
        <v>0</v>
      </c>
      <c r="O754" s="6">
        <f t="shared" si="121"/>
        <v>189706.1675200687</v>
      </c>
    </row>
    <row r="755" spans="2:15" x14ac:dyDescent="0.3">
      <c r="B755" s="126">
        <f t="shared" si="116"/>
        <v>740</v>
      </c>
      <c r="C755" s="113">
        <f t="shared" si="122"/>
        <v>46037</v>
      </c>
      <c r="D755" s="70" t="s">
        <v>46</v>
      </c>
      <c r="E755" s="76" t="s">
        <v>940</v>
      </c>
      <c r="F755" s="71" t="s">
        <v>930</v>
      </c>
      <c r="G755" s="71" t="s">
        <v>941</v>
      </c>
      <c r="H755" s="73">
        <v>4.4000000000000004</v>
      </c>
      <c r="I755" s="6">
        <f t="shared" si="123"/>
        <v>11497.34348606477</v>
      </c>
      <c r="J755" s="78" t="s">
        <v>54</v>
      </c>
      <c r="K755" s="94" t="s">
        <v>9</v>
      </c>
      <c r="L755" s="6">
        <f t="shared" si="118"/>
        <v>189706.1675200687</v>
      </c>
      <c r="M755" s="5">
        <f t="shared" si="119"/>
        <v>39090.967852620226</v>
      </c>
      <c r="N755" s="5">
        <f t="shared" si="120"/>
        <v>781.81935705240448</v>
      </c>
      <c r="O755" s="6">
        <f t="shared" si="121"/>
        <v>228015.31601563652</v>
      </c>
    </row>
    <row r="756" spans="2:15" x14ac:dyDescent="0.3">
      <c r="B756" s="126">
        <f t="shared" si="116"/>
        <v>741</v>
      </c>
      <c r="C756" s="113">
        <f t="shared" si="122"/>
        <v>46038</v>
      </c>
      <c r="D756" s="70" t="s">
        <v>46</v>
      </c>
      <c r="E756" s="76" t="s">
        <v>942</v>
      </c>
      <c r="F756" s="71" t="s">
        <v>930</v>
      </c>
      <c r="G756" s="71" t="s">
        <v>943</v>
      </c>
      <c r="H756" s="73">
        <v>2.5499999999999998</v>
      </c>
      <c r="I756" s="6">
        <f t="shared" si="123"/>
        <v>13819.110061553729</v>
      </c>
      <c r="J756" s="78" t="s">
        <v>48</v>
      </c>
      <c r="K756" s="94" t="s">
        <v>22</v>
      </c>
      <c r="L756" s="6">
        <f t="shared" si="118"/>
        <v>228015.31601563652</v>
      </c>
      <c r="M756" s="5">
        <f t="shared" si="119"/>
        <v>-13819.110061553729</v>
      </c>
      <c r="N756" s="5">
        <f t="shared" si="120"/>
        <v>0</v>
      </c>
      <c r="O756" s="6">
        <f t="shared" si="121"/>
        <v>214196.20595408278</v>
      </c>
    </row>
    <row r="757" spans="2:15" x14ac:dyDescent="0.3">
      <c r="B757" s="126">
        <f t="shared" si="116"/>
        <v>742</v>
      </c>
      <c r="C757" s="113">
        <f t="shared" si="122"/>
        <v>46039</v>
      </c>
      <c r="D757" s="70" t="s">
        <v>10</v>
      </c>
      <c r="E757" s="76" t="s">
        <v>944</v>
      </c>
      <c r="F757" s="71" t="s">
        <v>945</v>
      </c>
      <c r="G757" s="71" t="s">
        <v>946</v>
      </c>
      <c r="H757" s="73">
        <v>2.38</v>
      </c>
      <c r="I757" s="6">
        <f t="shared" si="123"/>
        <v>12981.58823964138</v>
      </c>
      <c r="J757" s="78" t="s">
        <v>41</v>
      </c>
      <c r="K757" s="94" t="s">
        <v>9</v>
      </c>
      <c r="L757" s="6">
        <f t="shared" si="118"/>
        <v>214196.20595408278</v>
      </c>
      <c r="M757" s="5">
        <f t="shared" si="119"/>
        <v>17914.591770705101</v>
      </c>
      <c r="N757" s="5">
        <f t="shared" si="120"/>
        <v>358.29183541410202</v>
      </c>
      <c r="O757" s="6">
        <f t="shared" si="121"/>
        <v>231752.50588937377</v>
      </c>
    </row>
    <row r="758" spans="2:15" x14ac:dyDescent="0.3">
      <c r="B758" s="126">
        <f t="shared" si="116"/>
        <v>743</v>
      </c>
      <c r="C758" s="113">
        <f t="shared" si="122"/>
        <v>46040</v>
      </c>
      <c r="D758" s="70" t="s">
        <v>10</v>
      </c>
      <c r="E758" s="76" t="s">
        <v>947</v>
      </c>
      <c r="F758" s="71" t="s">
        <v>907</v>
      </c>
      <c r="G758" s="71" t="s">
        <v>948</v>
      </c>
      <c r="H758" s="73">
        <v>2.2200000000000002</v>
      </c>
      <c r="I758" s="6">
        <f t="shared" si="123"/>
        <v>14045.606417537805</v>
      </c>
      <c r="J758" s="78" t="s">
        <v>29</v>
      </c>
      <c r="K758" s="94" t="s">
        <v>9</v>
      </c>
      <c r="L758" s="6">
        <f t="shared" si="118"/>
        <v>231752.50588937377</v>
      </c>
      <c r="M758" s="5">
        <f t="shared" si="119"/>
        <v>17135.639829396125</v>
      </c>
      <c r="N758" s="5">
        <f t="shared" si="120"/>
        <v>342.71279658792247</v>
      </c>
      <c r="O758" s="6">
        <f t="shared" si="121"/>
        <v>248545.43292218196</v>
      </c>
    </row>
    <row r="759" spans="2:15" x14ac:dyDescent="0.3">
      <c r="B759" s="126">
        <f t="shared" si="116"/>
        <v>744</v>
      </c>
      <c r="C759" s="113">
        <f t="shared" si="122"/>
        <v>46041</v>
      </c>
      <c r="D759" s="70" t="s">
        <v>46</v>
      </c>
      <c r="E759" s="76" t="s">
        <v>949</v>
      </c>
      <c r="F759" s="71" t="s">
        <v>755</v>
      </c>
      <c r="G759" s="71" t="s">
        <v>950</v>
      </c>
      <c r="H759" s="73">
        <v>2.02</v>
      </c>
      <c r="I759" s="6">
        <f t="shared" si="123"/>
        <v>15063.359571041332</v>
      </c>
      <c r="J759" s="78" t="s">
        <v>45</v>
      </c>
      <c r="K759" s="94" t="s">
        <v>22</v>
      </c>
      <c r="L759" s="6">
        <f t="shared" si="118"/>
        <v>248545.43292218196</v>
      </c>
      <c r="M759" s="5">
        <f t="shared" si="119"/>
        <v>-15063.359571041332</v>
      </c>
      <c r="N759" s="5">
        <f t="shared" si="120"/>
        <v>0</v>
      </c>
      <c r="O759" s="6">
        <f t="shared" si="121"/>
        <v>233482.07335114063</v>
      </c>
    </row>
    <row r="760" spans="2:15" x14ac:dyDescent="0.3">
      <c r="B760" s="126">
        <f t="shared" si="116"/>
        <v>745</v>
      </c>
      <c r="C760" s="113">
        <f t="shared" si="122"/>
        <v>46042</v>
      </c>
      <c r="D760" s="70" t="s">
        <v>17</v>
      </c>
      <c r="E760" s="76" t="s">
        <v>951</v>
      </c>
      <c r="F760" s="71" t="s">
        <v>755</v>
      </c>
      <c r="G760" s="71" t="s">
        <v>952</v>
      </c>
      <c r="H760" s="73">
        <v>1.94</v>
      </c>
      <c r="I760" s="6">
        <f t="shared" si="123"/>
        <v>14150.428687947917</v>
      </c>
      <c r="J760" s="78" t="s">
        <v>54</v>
      </c>
      <c r="K760" s="94" t="s">
        <v>22</v>
      </c>
      <c r="L760" s="6">
        <f t="shared" si="118"/>
        <v>233482.07335114063</v>
      </c>
      <c r="M760" s="5">
        <f t="shared" si="119"/>
        <v>-14150.428687947917</v>
      </c>
      <c r="N760" s="5">
        <f t="shared" si="120"/>
        <v>0</v>
      </c>
      <c r="O760" s="6">
        <f t="shared" si="121"/>
        <v>219331.64466319271</v>
      </c>
    </row>
    <row r="761" spans="2:15" x14ac:dyDescent="0.3">
      <c r="B761" s="126">
        <f t="shared" si="116"/>
        <v>746</v>
      </c>
      <c r="C761" s="113">
        <f t="shared" si="122"/>
        <v>46043</v>
      </c>
      <c r="D761" s="70" t="s">
        <v>17</v>
      </c>
      <c r="E761" s="76" t="s">
        <v>953</v>
      </c>
      <c r="F761" s="71" t="s">
        <v>954</v>
      </c>
      <c r="G761" s="71" t="s">
        <v>955</v>
      </c>
      <c r="H761" s="73">
        <v>2.02</v>
      </c>
      <c r="I761" s="6">
        <f t="shared" si="123"/>
        <v>13292.826949284407</v>
      </c>
      <c r="J761" s="78" t="s">
        <v>28</v>
      </c>
      <c r="K761" s="94" t="s">
        <v>22</v>
      </c>
      <c r="L761" s="6">
        <f t="shared" si="118"/>
        <v>219331.64466319271</v>
      </c>
      <c r="M761" s="5">
        <f t="shared" si="119"/>
        <v>-13292.826949284407</v>
      </c>
      <c r="N761" s="5">
        <f t="shared" si="120"/>
        <v>0</v>
      </c>
      <c r="O761" s="6">
        <f t="shared" si="121"/>
        <v>206038.8177139083</v>
      </c>
    </row>
    <row r="762" spans="2:15" x14ac:dyDescent="0.3">
      <c r="B762" s="126">
        <f t="shared" si="116"/>
        <v>747</v>
      </c>
      <c r="C762" s="113">
        <f t="shared" si="122"/>
        <v>46044</v>
      </c>
      <c r="D762" s="70" t="s">
        <v>23</v>
      </c>
      <c r="E762" s="76" t="s">
        <v>956</v>
      </c>
      <c r="F762" s="71" t="s">
        <v>11</v>
      </c>
      <c r="G762" s="71" t="s">
        <v>897</v>
      </c>
      <c r="H762" s="73">
        <v>1.75</v>
      </c>
      <c r="I762" s="6">
        <f t="shared" si="123"/>
        <v>12487.201073570201</v>
      </c>
      <c r="J762" s="78" t="s">
        <v>21</v>
      </c>
      <c r="K762" s="94" t="s">
        <v>22</v>
      </c>
      <c r="L762" s="6">
        <f t="shared" si="118"/>
        <v>206038.8177139083</v>
      </c>
      <c r="M762" s="5">
        <f t="shared" si="119"/>
        <v>-12487.201073570201</v>
      </c>
      <c r="N762" s="5">
        <f t="shared" si="120"/>
        <v>0</v>
      </c>
      <c r="O762" s="6">
        <f t="shared" si="121"/>
        <v>193551.61664033809</v>
      </c>
    </row>
    <row r="763" spans="2:15" x14ac:dyDescent="0.3">
      <c r="B763" s="126">
        <f t="shared" si="116"/>
        <v>748</v>
      </c>
      <c r="C763" s="113">
        <f t="shared" si="122"/>
        <v>46045</v>
      </c>
      <c r="D763" s="70" t="s">
        <v>42</v>
      </c>
      <c r="E763" s="76" t="s">
        <v>957</v>
      </c>
      <c r="F763" s="71" t="s">
        <v>915</v>
      </c>
      <c r="G763" s="71" t="s">
        <v>958</v>
      </c>
      <c r="H763" s="73">
        <v>2.7</v>
      </c>
      <c r="I763" s="6">
        <f t="shared" si="123"/>
        <v>11730.40100850534</v>
      </c>
      <c r="J763" s="78" t="s">
        <v>48</v>
      </c>
      <c r="K763" s="94" t="s">
        <v>22</v>
      </c>
      <c r="L763" s="6">
        <f t="shared" si="118"/>
        <v>193551.61664033809</v>
      </c>
      <c r="M763" s="5">
        <f t="shared" si="119"/>
        <v>-11730.40100850534</v>
      </c>
      <c r="N763" s="5">
        <f t="shared" si="120"/>
        <v>0</v>
      </c>
      <c r="O763" s="6">
        <f t="shared" si="121"/>
        <v>181821.21563183275</v>
      </c>
    </row>
    <row r="764" spans="2:15" x14ac:dyDescent="0.3">
      <c r="B764" s="126">
        <f t="shared" si="116"/>
        <v>749</v>
      </c>
      <c r="C764" s="113">
        <f t="shared" si="122"/>
        <v>46046</v>
      </c>
      <c r="D764" s="70" t="s">
        <v>10</v>
      </c>
      <c r="E764" s="76" t="s">
        <v>959</v>
      </c>
      <c r="F764" s="71" t="s">
        <v>915</v>
      </c>
      <c r="G764" s="71" t="s">
        <v>960</v>
      </c>
      <c r="H764" s="73">
        <v>2.68</v>
      </c>
      <c r="I764" s="6">
        <f t="shared" si="123"/>
        <v>11019.467614050469</v>
      </c>
      <c r="J764" s="78" t="s">
        <v>41</v>
      </c>
      <c r="K764" s="94" t="s">
        <v>9</v>
      </c>
      <c r="L764" s="6">
        <f t="shared" si="118"/>
        <v>181821.21563183275</v>
      </c>
      <c r="M764" s="5">
        <f t="shared" si="119"/>
        <v>18512.70559160479</v>
      </c>
      <c r="N764" s="5">
        <f t="shared" si="120"/>
        <v>370.25411183209582</v>
      </c>
      <c r="O764" s="6">
        <f t="shared" si="121"/>
        <v>199963.66711160543</v>
      </c>
    </row>
    <row r="765" spans="2:15" x14ac:dyDescent="0.3">
      <c r="B765" s="126">
        <f t="shared" si="116"/>
        <v>750</v>
      </c>
      <c r="C765" s="113">
        <f t="shared" si="122"/>
        <v>46047</v>
      </c>
      <c r="D765" s="70" t="s">
        <v>10</v>
      </c>
      <c r="E765" s="76" t="s">
        <v>961</v>
      </c>
      <c r="F765" s="71" t="s">
        <v>915</v>
      </c>
      <c r="G765" s="71" t="s">
        <v>962</v>
      </c>
      <c r="H765" s="73">
        <v>1.9</v>
      </c>
      <c r="I765" s="6">
        <f t="shared" si="123"/>
        <v>12119.010127976087</v>
      </c>
      <c r="J765" s="78" t="s">
        <v>43</v>
      </c>
      <c r="K765" s="94" t="s">
        <v>22</v>
      </c>
      <c r="L765" s="6">
        <f t="shared" si="118"/>
        <v>199963.66711160543</v>
      </c>
      <c r="M765" s="5">
        <f t="shared" si="119"/>
        <v>-12119.010127976087</v>
      </c>
      <c r="N765" s="5">
        <f t="shared" si="120"/>
        <v>0</v>
      </c>
      <c r="O765" s="6">
        <f t="shared" si="121"/>
        <v>187844.65698362933</v>
      </c>
    </row>
    <row r="766" spans="2:15" x14ac:dyDescent="0.3">
      <c r="B766" s="126">
        <f t="shared" si="116"/>
        <v>751</v>
      </c>
      <c r="C766" s="113">
        <f t="shared" si="122"/>
        <v>46048</v>
      </c>
      <c r="D766" s="70" t="s">
        <v>42</v>
      </c>
      <c r="E766" s="76" t="s">
        <v>963</v>
      </c>
      <c r="F766" s="71" t="s">
        <v>945</v>
      </c>
      <c r="G766" s="71" t="s">
        <v>946</v>
      </c>
      <c r="H766" s="73">
        <v>1.72</v>
      </c>
      <c r="I766" s="6">
        <f t="shared" si="123"/>
        <v>11384.524665674506</v>
      </c>
      <c r="J766" s="78" t="s">
        <v>41</v>
      </c>
      <c r="K766" s="94" t="s">
        <v>9</v>
      </c>
      <c r="L766" s="6">
        <f t="shared" si="118"/>
        <v>187844.65698362933</v>
      </c>
      <c r="M766" s="5">
        <f t="shared" si="119"/>
        <v>8196.8577592856436</v>
      </c>
      <c r="N766" s="5">
        <f t="shared" si="120"/>
        <v>163.93715518571287</v>
      </c>
      <c r="O766" s="6">
        <f t="shared" si="121"/>
        <v>195877.57758772926</v>
      </c>
    </row>
    <row r="767" spans="2:15" x14ac:dyDescent="0.3">
      <c r="B767" s="126">
        <f t="shared" si="116"/>
        <v>752</v>
      </c>
      <c r="C767" s="113">
        <f t="shared" si="122"/>
        <v>46049</v>
      </c>
      <c r="D767" s="70" t="s">
        <v>652</v>
      </c>
      <c r="E767" s="76" t="s">
        <v>964</v>
      </c>
      <c r="F767" s="71" t="s">
        <v>915</v>
      </c>
      <c r="G767" s="71" t="s">
        <v>965</v>
      </c>
      <c r="H767" s="73">
        <v>2.12</v>
      </c>
      <c r="I767" s="6">
        <f t="shared" si="123"/>
        <v>11871.368338650258</v>
      </c>
      <c r="J767" s="78" t="s">
        <v>54</v>
      </c>
      <c r="K767" s="94" t="s">
        <v>9</v>
      </c>
      <c r="L767" s="6">
        <f t="shared" si="118"/>
        <v>195877.57758772926</v>
      </c>
      <c r="M767" s="5">
        <f t="shared" si="119"/>
        <v>13295.932539288291</v>
      </c>
      <c r="N767" s="5">
        <f t="shared" si="120"/>
        <v>265.91865078576581</v>
      </c>
      <c r="O767" s="6">
        <f t="shared" si="121"/>
        <v>208907.59147623181</v>
      </c>
    </row>
    <row r="768" spans="2:15" x14ac:dyDescent="0.3">
      <c r="B768" s="126">
        <f t="shared" si="116"/>
        <v>753</v>
      </c>
      <c r="C768" s="113">
        <f t="shared" si="122"/>
        <v>46050</v>
      </c>
      <c r="D768" s="70" t="s">
        <v>17</v>
      </c>
      <c r="E768" s="76" t="s">
        <v>966</v>
      </c>
      <c r="F768" s="71" t="s">
        <v>915</v>
      </c>
      <c r="G768" s="71" t="s">
        <v>967</v>
      </c>
      <c r="H768" s="73">
        <v>2.16</v>
      </c>
      <c r="I768" s="6">
        <f t="shared" si="123"/>
        <v>12661.066150074656</v>
      </c>
      <c r="J768" s="78" t="s">
        <v>31</v>
      </c>
      <c r="K768" s="94" t="s">
        <v>22</v>
      </c>
      <c r="L768" s="6">
        <f t="shared" si="118"/>
        <v>208907.59147623181</v>
      </c>
      <c r="M768" s="5">
        <f t="shared" si="119"/>
        <v>-12661.066150074656</v>
      </c>
      <c r="N768" s="5">
        <f t="shared" si="120"/>
        <v>0</v>
      </c>
      <c r="O768" s="6">
        <f t="shared" si="121"/>
        <v>196246.52532615716</v>
      </c>
    </row>
    <row r="769" spans="2:15" x14ac:dyDescent="0.3">
      <c r="B769" s="126">
        <f t="shared" si="116"/>
        <v>754</v>
      </c>
      <c r="C769" s="113">
        <f t="shared" si="122"/>
        <v>46051</v>
      </c>
      <c r="D769" s="70" t="s">
        <v>23</v>
      </c>
      <c r="E769" s="76" t="s">
        <v>968</v>
      </c>
      <c r="F769" s="71" t="s">
        <v>930</v>
      </c>
      <c r="G769" s="71" t="s">
        <v>969</v>
      </c>
      <c r="H769" s="73">
        <v>2.2400000000000002</v>
      </c>
      <c r="I769" s="6">
        <f t="shared" si="123"/>
        <v>11893.728807645888</v>
      </c>
      <c r="J769" s="78" t="s">
        <v>41</v>
      </c>
      <c r="K769" s="94" t="s">
        <v>9</v>
      </c>
      <c r="L769" s="6">
        <f t="shared" si="118"/>
        <v>196246.52532615716</v>
      </c>
      <c r="M769" s="5">
        <f t="shared" si="119"/>
        <v>14748.223721480903</v>
      </c>
      <c r="N769" s="5">
        <f t="shared" si="120"/>
        <v>294.96447442961806</v>
      </c>
      <c r="O769" s="6">
        <f t="shared" si="121"/>
        <v>210699.78457320845</v>
      </c>
    </row>
    <row r="770" spans="2:15" x14ac:dyDescent="0.3">
      <c r="B770" s="126">
        <f t="shared" si="116"/>
        <v>755</v>
      </c>
      <c r="C770" s="113">
        <f t="shared" si="122"/>
        <v>46052</v>
      </c>
      <c r="D770" s="70" t="s">
        <v>15</v>
      </c>
      <c r="E770" s="76" t="s">
        <v>970</v>
      </c>
      <c r="F770" s="71" t="s">
        <v>915</v>
      </c>
      <c r="G770" s="71" t="s">
        <v>971</v>
      </c>
      <c r="H770" s="73">
        <v>2.04</v>
      </c>
      <c r="I770" s="6">
        <f t="shared" si="123"/>
        <v>12769.683913527784</v>
      </c>
      <c r="J770" s="78" t="s">
        <v>25</v>
      </c>
      <c r="K770" s="94" t="s">
        <v>22</v>
      </c>
      <c r="L770" s="6">
        <f t="shared" si="118"/>
        <v>210699.78457320845</v>
      </c>
      <c r="M770" s="5">
        <f t="shared" si="119"/>
        <v>-12769.683913527784</v>
      </c>
      <c r="N770" s="5">
        <f t="shared" si="120"/>
        <v>0</v>
      </c>
      <c r="O770" s="6">
        <f t="shared" si="121"/>
        <v>197930.10065968067</v>
      </c>
    </row>
    <row r="771" spans="2:15" x14ac:dyDescent="0.3">
      <c r="B771" s="126">
        <f t="shared" ref="B771:B834" si="124">B770+1</f>
        <v>756</v>
      </c>
      <c r="C771" s="113">
        <f t="shared" si="122"/>
        <v>46053</v>
      </c>
      <c r="D771" s="70" t="s">
        <v>10</v>
      </c>
      <c r="E771" s="76" t="s">
        <v>972</v>
      </c>
      <c r="F771" s="71" t="s">
        <v>945</v>
      </c>
      <c r="G771" s="71" t="s">
        <v>946</v>
      </c>
      <c r="H771" s="73">
        <v>1.91</v>
      </c>
      <c r="I771" s="6">
        <f t="shared" si="123"/>
        <v>11995.763676344282</v>
      </c>
      <c r="J771" s="78" t="s">
        <v>43</v>
      </c>
      <c r="K771" s="94" t="s">
        <v>22</v>
      </c>
      <c r="L771" s="6">
        <f t="shared" si="118"/>
        <v>197930.10065968067</v>
      </c>
      <c r="M771" s="5">
        <f t="shared" si="119"/>
        <v>-11995.763676344282</v>
      </c>
      <c r="N771" s="5">
        <f t="shared" si="120"/>
        <v>0</v>
      </c>
      <c r="O771" s="6">
        <f t="shared" si="121"/>
        <v>185934.3369833364</v>
      </c>
    </row>
    <row r="772" spans="2:15" x14ac:dyDescent="0.3">
      <c r="B772" s="126">
        <f t="shared" si="124"/>
        <v>757</v>
      </c>
      <c r="C772" s="113">
        <f>C771+1</f>
        <v>46054</v>
      </c>
      <c r="D772" s="70" t="s">
        <v>10</v>
      </c>
      <c r="E772" s="76" t="s">
        <v>973</v>
      </c>
      <c r="F772" s="71" t="s">
        <v>930</v>
      </c>
      <c r="G772" s="71" t="s">
        <v>974</v>
      </c>
      <c r="H772" s="73">
        <v>3.6</v>
      </c>
      <c r="I772" s="6">
        <f t="shared" si="123"/>
        <v>11268.747695959783</v>
      </c>
      <c r="J772" s="78" t="s">
        <v>36</v>
      </c>
      <c r="K772" s="94" t="s">
        <v>22</v>
      </c>
      <c r="L772" s="6">
        <f t="shared" si="118"/>
        <v>185934.3369833364</v>
      </c>
      <c r="M772" s="5">
        <f t="shared" si="119"/>
        <v>-11268.747695959783</v>
      </c>
      <c r="N772" s="5">
        <f t="shared" si="120"/>
        <v>0</v>
      </c>
      <c r="O772" s="6">
        <f t="shared" si="121"/>
        <v>174665.58928737661</v>
      </c>
    </row>
    <row r="773" spans="2:15" x14ac:dyDescent="0.3">
      <c r="B773" s="126">
        <f t="shared" si="124"/>
        <v>758</v>
      </c>
      <c r="C773" s="113">
        <f t="shared" ref="C773:C799" si="125">C772+1</f>
        <v>46055</v>
      </c>
      <c r="D773" s="70" t="s">
        <v>46</v>
      </c>
      <c r="E773" s="76" t="s">
        <v>975</v>
      </c>
      <c r="F773" s="71" t="s">
        <v>915</v>
      </c>
      <c r="G773" s="71" t="s">
        <v>923</v>
      </c>
      <c r="H773" s="73">
        <v>2.04</v>
      </c>
      <c r="I773" s="6">
        <f t="shared" si="123"/>
        <v>10585.793290144036</v>
      </c>
      <c r="J773" s="78" t="s">
        <v>31</v>
      </c>
      <c r="K773" s="94" t="s">
        <v>22</v>
      </c>
      <c r="L773" s="6">
        <f t="shared" si="118"/>
        <v>174665.58928737661</v>
      </c>
      <c r="M773" s="5">
        <f t="shared" si="119"/>
        <v>-10585.793290144036</v>
      </c>
      <c r="N773" s="5">
        <f t="shared" si="120"/>
        <v>0</v>
      </c>
      <c r="O773" s="6">
        <f t="shared" si="121"/>
        <v>164079.79599723258</v>
      </c>
    </row>
    <row r="774" spans="2:15" x14ac:dyDescent="0.3">
      <c r="B774" s="126">
        <f t="shared" si="124"/>
        <v>759</v>
      </c>
      <c r="C774" s="113">
        <f t="shared" si="125"/>
        <v>46056</v>
      </c>
      <c r="D774" s="70" t="s">
        <v>46</v>
      </c>
      <c r="E774" s="76" t="s">
        <v>976</v>
      </c>
      <c r="F774" s="71" t="s">
        <v>915</v>
      </c>
      <c r="G774" s="71" t="s">
        <v>977</v>
      </c>
      <c r="H774" s="73">
        <v>2.52</v>
      </c>
      <c r="I774" s="6">
        <f t="shared" si="123"/>
        <v>9944.2300604383381</v>
      </c>
      <c r="J774" s="78" t="s">
        <v>45</v>
      </c>
      <c r="K774" s="94" t="s">
        <v>9</v>
      </c>
      <c r="L774" s="6">
        <f t="shared" si="118"/>
        <v>164079.79599723258</v>
      </c>
      <c r="M774" s="5">
        <f t="shared" si="119"/>
        <v>15115.229691866274</v>
      </c>
      <c r="N774" s="5">
        <f t="shared" si="120"/>
        <v>302.30459383732546</v>
      </c>
      <c r="O774" s="6">
        <f t="shared" si="121"/>
        <v>178892.72109526151</v>
      </c>
    </row>
    <row r="775" spans="2:15" x14ac:dyDescent="0.3">
      <c r="B775" s="126">
        <f t="shared" si="124"/>
        <v>760</v>
      </c>
      <c r="C775" s="113">
        <f t="shared" si="125"/>
        <v>46057</v>
      </c>
      <c r="D775" s="70" t="s">
        <v>652</v>
      </c>
      <c r="E775" s="76" t="s">
        <v>978</v>
      </c>
      <c r="F775" s="71" t="s">
        <v>954</v>
      </c>
      <c r="G775" s="71" t="s">
        <v>979</v>
      </c>
      <c r="H775" s="73">
        <v>1.93</v>
      </c>
      <c r="I775" s="6">
        <f t="shared" si="123"/>
        <v>10841.983096682516</v>
      </c>
      <c r="J775" s="78" t="s">
        <v>41</v>
      </c>
      <c r="K775" s="94" t="s">
        <v>22</v>
      </c>
      <c r="L775" s="6">
        <f t="shared" si="118"/>
        <v>178892.72109526151</v>
      </c>
      <c r="M775" s="5">
        <f t="shared" si="119"/>
        <v>-10841.983096682516</v>
      </c>
      <c r="N775" s="5">
        <f t="shared" si="120"/>
        <v>0</v>
      </c>
      <c r="O775" s="6">
        <f t="shared" si="121"/>
        <v>168050.73799857899</v>
      </c>
    </row>
    <row r="776" spans="2:15" x14ac:dyDescent="0.3">
      <c r="B776" s="126">
        <f t="shared" si="124"/>
        <v>761</v>
      </c>
      <c r="C776" s="113">
        <f t="shared" si="125"/>
        <v>46058</v>
      </c>
      <c r="D776" s="70" t="s">
        <v>652</v>
      </c>
      <c r="E776" s="76" t="s">
        <v>980</v>
      </c>
      <c r="F776" s="71" t="s">
        <v>981</v>
      </c>
      <c r="G776" s="71" t="s">
        <v>982</v>
      </c>
      <c r="H776" s="73">
        <v>1.9</v>
      </c>
      <c r="I776" s="6">
        <f t="shared" si="123"/>
        <v>10184.893212035091</v>
      </c>
      <c r="J776" s="78" t="s">
        <v>28</v>
      </c>
      <c r="K776" s="94" t="s">
        <v>22</v>
      </c>
      <c r="L776" s="6">
        <f t="shared" si="118"/>
        <v>168050.73799857899</v>
      </c>
      <c r="M776" s="5">
        <f t="shared" si="119"/>
        <v>-10184.893212035091</v>
      </c>
      <c r="N776" s="5">
        <f t="shared" si="120"/>
        <v>0</v>
      </c>
      <c r="O776" s="6">
        <f t="shared" si="121"/>
        <v>157865.84478654389</v>
      </c>
    </row>
    <row r="777" spans="2:15" x14ac:dyDescent="0.3">
      <c r="B777" s="126">
        <f t="shared" si="124"/>
        <v>762</v>
      </c>
      <c r="C777" s="113">
        <f t="shared" si="125"/>
        <v>46059</v>
      </c>
      <c r="D777" s="70" t="s">
        <v>46</v>
      </c>
      <c r="E777" s="76" t="s">
        <v>983</v>
      </c>
      <c r="F777" s="71" t="s">
        <v>11</v>
      </c>
      <c r="G777" s="71" t="s">
        <v>897</v>
      </c>
      <c r="H777" s="73">
        <v>2.06</v>
      </c>
      <c r="I777" s="6">
        <f t="shared" si="123"/>
        <v>9567.6269567602358</v>
      </c>
      <c r="J777" s="78" t="s">
        <v>29</v>
      </c>
      <c r="K777" s="94" t="s">
        <v>22</v>
      </c>
      <c r="L777" s="6">
        <f t="shared" si="118"/>
        <v>157865.84478654389</v>
      </c>
      <c r="M777" s="5">
        <f t="shared" si="119"/>
        <v>-9567.6269567602358</v>
      </c>
      <c r="N777" s="5">
        <f t="shared" si="120"/>
        <v>0</v>
      </c>
      <c r="O777" s="6">
        <f t="shared" si="121"/>
        <v>148298.21782978365</v>
      </c>
    </row>
    <row r="778" spans="2:15" x14ac:dyDescent="0.3">
      <c r="B778" s="126">
        <f t="shared" si="124"/>
        <v>763</v>
      </c>
      <c r="C778" s="113">
        <f t="shared" si="125"/>
        <v>46060</v>
      </c>
      <c r="D778" s="70" t="s">
        <v>10</v>
      </c>
      <c r="E778" s="76" t="s">
        <v>984</v>
      </c>
      <c r="F778" s="71" t="s">
        <v>985</v>
      </c>
      <c r="G778" s="71" t="s">
        <v>946</v>
      </c>
      <c r="H778" s="73">
        <v>1.86</v>
      </c>
      <c r="I778" s="6">
        <f t="shared" si="123"/>
        <v>8987.7707775626459</v>
      </c>
      <c r="J778" s="78" t="s">
        <v>43</v>
      </c>
      <c r="K778" s="94" t="s">
        <v>22</v>
      </c>
      <c r="L778" s="6">
        <f t="shared" si="118"/>
        <v>148298.21782978365</v>
      </c>
      <c r="M778" s="5">
        <f t="shared" si="119"/>
        <v>-8987.7707775626459</v>
      </c>
      <c r="N778" s="5">
        <f t="shared" si="120"/>
        <v>0</v>
      </c>
      <c r="O778" s="6">
        <f t="shared" si="121"/>
        <v>139310.44705222102</v>
      </c>
    </row>
    <row r="779" spans="2:15" x14ac:dyDescent="0.3">
      <c r="B779" s="126">
        <f t="shared" si="124"/>
        <v>764</v>
      </c>
      <c r="C779" s="113">
        <f t="shared" si="125"/>
        <v>46061</v>
      </c>
      <c r="D779" s="70" t="s">
        <v>10</v>
      </c>
      <c r="E779" s="76" t="s">
        <v>986</v>
      </c>
      <c r="F779" s="71" t="s">
        <v>987</v>
      </c>
      <c r="G779" s="71" t="s">
        <v>988</v>
      </c>
      <c r="H779" s="73">
        <v>4.2</v>
      </c>
      <c r="I779" s="6">
        <f t="shared" si="123"/>
        <v>8443.057397104305</v>
      </c>
      <c r="J779" s="78" t="s">
        <v>36</v>
      </c>
      <c r="K779" s="94" t="s">
        <v>22</v>
      </c>
      <c r="L779" s="6">
        <f t="shared" si="118"/>
        <v>139310.44705222102</v>
      </c>
      <c r="M779" s="5">
        <f t="shared" si="119"/>
        <v>-8443.057397104305</v>
      </c>
      <c r="N779" s="5">
        <f t="shared" si="120"/>
        <v>0</v>
      </c>
      <c r="O779" s="6">
        <f t="shared" si="121"/>
        <v>130867.38965511671</v>
      </c>
    </row>
    <row r="780" spans="2:15" x14ac:dyDescent="0.3">
      <c r="B780" s="126">
        <f t="shared" si="124"/>
        <v>765</v>
      </c>
      <c r="C780" s="113">
        <f t="shared" si="125"/>
        <v>46062</v>
      </c>
      <c r="D780" s="70" t="s">
        <v>15</v>
      </c>
      <c r="E780" s="76" t="s">
        <v>989</v>
      </c>
      <c r="F780" s="71" t="s">
        <v>11</v>
      </c>
      <c r="G780" s="71" t="s">
        <v>897</v>
      </c>
      <c r="H780" s="73">
        <v>1.85</v>
      </c>
      <c r="I780" s="6">
        <f t="shared" si="123"/>
        <v>7931.3569487949526</v>
      </c>
      <c r="J780" s="78" t="s">
        <v>517</v>
      </c>
      <c r="K780" s="103" t="s">
        <v>9</v>
      </c>
      <c r="L780" s="6">
        <f t="shared" ref="L780:L843" si="126">O779</f>
        <v>130867.38965511671</v>
      </c>
      <c r="M780" s="5">
        <f t="shared" ref="M780:M843" si="127">IF(K780="w",(H780-1)*I780,-I780)</f>
        <v>6741.6534064757107</v>
      </c>
      <c r="N780" s="5">
        <f t="shared" ref="N780:N843" si="128">IF(K780="w",(M780/100*2),0)</f>
        <v>134.8330681295142</v>
      </c>
      <c r="O780" s="6">
        <f t="shared" ref="O780:O843" si="129">L780+M780-N780</f>
        <v>137474.20999346289</v>
      </c>
    </row>
    <row r="781" spans="2:15" x14ac:dyDescent="0.3">
      <c r="B781" s="126">
        <f t="shared" si="124"/>
        <v>766</v>
      </c>
      <c r="C781" s="113">
        <f t="shared" si="125"/>
        <v>46063</v>
      </c>
      <c r="D781" s="70" t="s">
        <v>10</v>
      </c>
      <c r="E781" s="76" t="s">
        <v>990</v>
      </c>
      <c r="F781" s="71" t="s">
        <v>930</v>
      </c>
      <c r="G781" s="71" t="s">
        <v>931</v>
      </c>
      <c r="H781" s="73">
        <v>2.2599999999999998</v>
      </c>
      <c r="I781" s="6">
        <f t="shared" si="123"/>
        <v>8331.7703026341151</v>
      </c>
      <c r="J781" s="78" t="s">
        <v>37</v>
      </c>
      <c r="K781" s="94" t="s">
        <v>22</v>
      </c>
      <c r="L781" s="6">
        <f t="shared" si="126"/>
        <v>137474.20999346289</v>
      </c>
      <c r="M781" s="5">
        <f t="shared" si="127"/>
        <v>-8331.7703026341151</v>
      </c>
      <c r="N781" s="5">
        <f t="shared" si="128"/>
        <v>0</v>
      </c>
      <c r="O781" s="6">
        <f t="shared" si="129"/>
        <v>129142.43969082877</v>
      </c>
    </row>
    <row r="782" spans="2:15" x14ac:dyDescent="0.3">
      <c r="B782" s="126">
        <f t="shared" si="124"/>
        <v>767</v>
      </c>
      <c r="C782" s="113">
        <f t="shared" si="125"/>
        <v>46064</v>
      </c>
      <c r="D782" s="70" t="s">
        <v>10</v>
      </c>
      <c r="E782" s="76" t="s">
        <v>991</v>
      </c>
      <c r="F782" s="71" t="s">
        <v>11</v>
      </c>
      <c r="G782" s="71" t="s">
        <v>897</v>
      </c>
      <c r="H782" s="73">
        <v>1.83</v>
      </c>
      <c r="I782" s="6">
        <f t="shared" si="123"/>
        <v>7826.8145267168957</v>
      </c>
      <c r="J782" s="78" t="s">
        <v>36</v>
      </c>
      <c r="K782" s="94" t="s">
        <v>22</v>
      </c>
      <c r="L782" s="6">
        <f t="shared" si="126"/>
        <v>129142.43969082877</v>
      </c>
      <c r="M782" s="5">
        <f t="shared" si="127"/>
        <v>-7826.8145267168957</v>
      </c>
      <c r="N782" s="5">
        <f t="shared" si="128"/>
        <v>0</v>
      </c>
      <c r="O782" s="6">
        <f t="shared" si="129"/>
        <v>121315.62516411187</v>
      </c>
    </row>
    <row r="783" spans="2:15" x14ac:dyDescent="0.3">
      <c r="B783" s="126">
        <f t="shared" si="124"/>
        <v>768</v>
      </c>
      <c r="C783" s="113">
        <f t="shared" si="125"/>
        <v>46065</v>
      </c>
      <c r="D783" s="70" t="s">
        <v>10</v>
      </c>
      <c r="E783" s="76" t="s">
        <v>992</v>
      </c>
      <c r="F783" s="71" t="s">
        <v>954</v>
      </c>
      <c r="G783" s="71" t="s">
        <v>993</v>
      </c>
      <c r="H783" s="73">
        <v>1.77</v>
      </c>
      <c r="I783" s="6">
        <f t="shared" si="123"/>
        <v>7352.4621311582951</v>
      </c>
      <c r="J783" s="78" t="s">
        <v>48</v>
      </c>
      <c r="K783" s="94" t="s">
        <v>9</v>
      </c>
      <c r="L783" s="6">
        <f t="shared" si="126"/>
        <v>121315.62516411187</v>
      </c>
      <c r="M783" s="5">
        <f t="shared" si="127"/>
        <v>5661.3958409918869</v>
      </c>
      <c r="N783" s="5">
        <f t="shared" si="128"/>
        <v>113.22791681983773</v>
      </c>
      <c r="O783" s="6">
        <f t="shared" si="129"/>
        <v>126863.79308828391</v>
      </c>
    </row>
    <row r="784" spans="2:15" x14ac:dyDescent="0.3">
      <c r="B784" s="126">
        <f t="shared" si="124"/>
        <v>769</v>
      </c>
      <c r="C784" s="113">
        <f t="shared" si="125"/>
        <v>46066</v>
      </c>
      <c r="D784" s="70" t="s">
        <v>15</v>
      </c>
      <c r="E784" s="76" t="s">
        <v>994</v>
      </c>
      <c r="F784" s="71" t="s">
        <v>11</v>
      </c>
      <c r="G784" s="71" t="s">
        <v>897</v>
      </c>
      <c r="H784" s="73">
        <v>1.87</v>
      </c>
      <c r="I784" s="6">
        <f t="shared" si="123"/>
        <v>7688.7147326232671</v>
      </c>
      <c r="J784" s="78" t="s">
        <v>29</v>
      </c>
      <c r="K784" s="94" t="s">
        <v>22</v>
      </c>
      <c r="L784" s="6">
        <f t="shared" si="126"/>
        <v>126863.79308828391</v>
      </c>
      <c r="M784" s="5">
        <f t="shared" si="127"/>
        <v>-7688.7147326232671</v>
      </c>
      <c r="N784" s="5">
        <f t="shared" si="128"/>
        <v>0</v>
      </c>
      <c r="O784" s="6">
        <f t="shared" si="129"/>
        <v>119175.07835566065</v>
      </c>
    </row>
    <row r="785" spans="2:15" x14ac:dyDescent="0.3">
      <c r="B785" s="126">
        <f t="shared" si="124"/>
        <v>770</v>
      </c>
      <c r="C785" s="113">
        <f t="shared" si="125"/>
        <v>46067</v>
      </c>
      <c r="D785" s="70" t="s">
        <v>51</v>
      </c>
      <c r="E785" s="76" t="s">
        <v>995</v>
      </c>
      <c r="F785" s="71" t="s">
        <v>954</v>
      </c>
      <c r="G785" s="71" t="s">
        <v>996</v>
      </c>
      <c r="H785" s="73">
        <v>1.88</v>
      </c>
      <c r="I785" s="6">
        <f t="shared" si="123"/>
        <v>7222.7320215551908</v>
      </c>
      <c r="J785" s="78" t="s">
        <v>45</v>
      </c>
      <c r="K785" s="94" t="s">
        <v>9</v>
      </c>
      <c r="L785" s="6">
        <f t="shared" si="126"/>
        <v>119175.07835566065</v>
      </c>
      <c r="M785" s="5">
        <f t="shared" si="127"/>
        <v>6356.0041789685674</v>
      </c>
      <c r="N785" s="5">
        <f t="shared" si="128"/>
        <v>127.12008357937135</v>
      </c>
      <c r="O785" s="6">
        <f t="shared" si="129"/>
        <v>125403.96245104984</v>
      </c>
    </row>
    <row r="786" spans="2:15" x14ac:dyDescent="0.3">
      <c r="B786" s="126">
        <f t="shared" si="124"/>
        <v>771</v>
      </c>
      <c r="C786" s="113">
        <f t="shared" si="125"/>
        <v>46068</v>
      </c>
      <c r="D786" s="70" t="s">
        <v>46</v>
      </c>
      <c r="E786" s="76" t="s">
        <v>997</v>
      </c>
      <c r="F786" s="71" t="s">
        <v>11</v>
      </c>
      <c r="G786" s="71" t="s">
        <v>897</v>
      </c>
      <c r="H786" s="73">
        <v>1.86</v>
      </c>
      <c r="I786" s="6">
        <f t="shared" si="123"/>
        <v>7600.2401485484752</v>
      </c>
      <c r="J786" s="78" t="s">
        <v>25</v>
      </c>
      <c r="K786" s="94" t="s">
        <v>9</v>
      </c>
      <c r="L786" s="6">
        <f t="shared" si="126"/>
        <v>125403.96245104984</v>
      </c>
      <c r="M786" s="5">
        <f t="shared" si="127"/>
        <v>6536.2065277516895</v>
      </c>
      <c r="N786" s="5">
        <f t="shared" si="128"/>
        <v>130.72413055503378</v>
      </c>
      <c r="O786" s="6">
        <f t="shared" si="129"/>
        <v>131809.44484824649</v>
      </c>
    </row>
    <row r="787" spans="2:15" x14ac:dyDescent="0.3">
      <c r="B787" s="126">
        <f t="shared" si="124"/>
        <v>772</v>
      </c>
      <c r="C787" s="113">
        <f t="shared" si="125"/>
        <v>46069</v>
      </c>
      <c r="D787" s="70" t="s">
        <v>46</v>
      </c>
      <c r="E787" s="76" t="s">
        <v>998</v>
      </c>
      <c r="F787" s="71" t="s">
        <v>915</v>
      </c>
      <c r="G787" s="71" t="s">
        <v>926</v>
      </c>
      <c r="H787" s="73">
        <v>2.48</v>
      </c>
      <c r="I787" s="6">
        <f t="shared" si="123"/>
        <v>7988.4512029240295</v>
      </c>
      <c r="J787" s="78" t="s">
        <v>43</v>
      </c>
      <c r="K787" s="94" t="s">
        <v>22</v>
      </c>
      <c r="L787" s="6">
        <f t="shared" si="126"/>
        <v>131809.44484824649</v>
      </c>
      <c r="M787" s="5">
        <f t="shared" si="127"/>
        <v>-7988.4512029240295</v>
      </c>
      <c r="N787" s="5">
        <f t="shared" si="128"/>
        <v>0</v>
      </c>
      <c r="O787" s="6">
        <f t="shared" si="129"/>
        <v>123820.99364532247</v>
      </c>
    </row>
    <row r="788" spans="2:15" x14ac:dyDescent="0.3">
      <c r="B788" s="126">
        <f t="shared" si="124"/>
        <v>773</v>
      </c>
      <c r="C788" s="113">
        <f t="shared" si="125"/>
        <v>46070</v>
      </c>
      <c r="D788" s="70" t="s">
        <v>17</v>
      </c>
      <c r="E788" s="76" t="s">
        <v>999</v>
      </c>
      <c r="F788" s="71" t="s">
        <v>907</v>
      </c>
      <c r="G788" s="71" t="s">
        <v>928</v>
      </c>
      <c r="H788" s="73">
        <v>1.75</v>
      </c>
      <c r="I788" s="6">
        <f t="shared" si="123"/>
        <v>7504.3026451710584</v>
      </c>
      <c r="J788" s="78" t="s">
        <v>1000</v>
      </c>
      <c r="K788" s="94" t="s">
        <v>9</v>
      </c>
      <c r="L788" s="6">
        <f t="shared" si="126"/>
        <v>123820.99364532247</v>
      </c>
      <c r="M788" s="5">
        <f t="shared" si="127"/>
        <v>5628.226983878294</v>
      </c>
      <c r="N788" s="5">
        <f t="shared" si="128"/>
        <v>112.56453967756588</v>
      </c>
      <c r="O788" s="6">
        <f t="shared" si="129"/>
        <v>129336.6560895232</v>
      </c>
    </row>
    <row r="789" spans="2:15" x14ac:dyDescent="0.3">
      <c r="B789" s="126">
        <f t="shared" si="124"/>
        <v>774</v>
      </c>
      <c r="C789" s="113">
        <f t="shared" si="125"/>
        <v>46071</v>
      </c>
      <c r="D789" s="70" t="s">
        <v>17</v>
      </c>
      <c r="E789" s="76" t="s">
        <v>1001</v>
      </c>
      <c r="F789" s="71" t="s">
        <v>981</v>
      </c>
      <c r="G789" s="71" t="s">
        <v>1002</v>
      </c>
      <c r="H789" s="73">
        <v>2.2200000000000002</v>
      </c>
      <c r="I789" s="6">
        <f t="shared" si="123"/>
        <v>7838.5852175468608</v>
      </c>
      <c r="J789" s="78" t="s">
        <v>43</v>
      </c>
      <c r="K789" s="94" t="s">
        <v>9</v>
      </c>
      <c r="L789" s="6">
        <f t="shared" si="126"/>
        <v>129336.6560895232</v>
      </c>
      <c r="M789" s="5">
        <f t="shared" si="127"/>
        <v>9563.0739654071713</v>
      </c>
      <c r="N789" s="5">
        <f t="shared" si="128"/>
        <v>191.26147930814344</v>
      </c>
      <c r="O789" s="6">
        <f t="shared" si="129"/>
        <v>138708.46857562225</v>
      </c>
    </row>
    <row r="790" spans="2:15" x14ac:dyDescent="0.3">
      <c r="B790" s="126">
        <f t="shared" si="124"/>
        <v>775</v>
      </c>
      <c r="C790" s="113">
        <f t="shared" si="125"/>
        <v>46072</v>
      </c>
      <c r="D790" s="70" t="s">
        <v>23</v>
      </c>
      <c r="E790" s="76" t="s">
        <v>1003</v>
      </c>
      <c r="F790" s="71" t="s">
        <v>11</v>
      </c>
      <c r="G790" s="71" t="s">
        <v>897</v>
      </c>
      <c r="H790" s="73">
        <v>1.8</v>
      </c>
      <c r="I790" s="6">
        <f t="shared" si="123"/>
        <v>8406.5738530680155</v>
      </c>
      <c r="J790" s="78" t="s">
        <v>54</v>
      </c>
      <c r="K790" s="94" t="s">
        <v>9</v>
      </c>
      <c r="L790" s="6">
        <f t="shared" si="126"/>
        <v>138708.46857562225</v>
      </c>
      <c r="M790" s="5">
        <f t="shared" si="127"/>
        <v>6725.2590824544131</v>
      </c>
      <c r="N790" s="5">
        <f t="shared" si="128"/>
        <v>134.50518164908826</v>
      </c>
      <c r="O790" s="6">
        <f t="shared" si="129"/>
        <v>145299.22247642756</v>
      </c>
    </row>
    <row r="791" spans="2:15" x14ac:dyDescent="0.3">
      <c r="B791" s="126">
        <f t="shared" si="124"/>
        <v>776</v>
      </c>
      <c r="C791" s="113">
        <f t="shared" si="125"/>
        <v>46073</v>
      </c>
      <c r="D791" s="70" t="s">
        <v>46</v>
      </c>
      <c r="E791" s="76" t="s">
        <v>1004</v>
      </c>
      <c r="F791" s="71" t="s">
        <v>985</v>
      </c>
      <c r="G791" s="71" t="s">
        <v>946</v>
      </c>
      <c r="H791" s="73">
        <v>2.38</v>
      </c>
      <c r="I791" s="6">
        <f t="shared" si="123"/>
        <v>8806.0134834198525</v>
      </c>
      <c r="J791" s="78" t="s">
        <v>28</v>
      </c>
      <c r="K791" s="94" t="s">
        <v>9</v>
      </c>
      <c r="L791" s="6">
        <f t="shared" si="126"/>
        <v>145299.22247642756</v>
      </c>
      <c r="M791" s="5">
        <f t="shared" si="127"/>
        <v>12152.298607119395</v>
      </c>
      <c r="N791" s="5">
        <f t="shared" si="128"/>
        <v>243.04597214238791</v>
      </c>
      <c r="O791" s="6">
        <f t="shared" si="129"/>
        <v>157208.47511140455</v>
      </c>
    </row>
    <row r="792" spans="2:15" x14ac:dyDescent="0.3">
      <c r="B792" s="126">
        <f t="shared" si="124"/>
        <v>777</v>
      </c>
      <c r="C792" s="113">
        <f t="shared" si="125"/>
        <v>46074</v>
      </c>
      <c r="D792" s="70" t="s">
        <v>10</v>
      </c>
      <c r="E792" s="76" t="s">
        <v>1005</v>
      </c>
      <c r="F792" s="71" t="s">
        <v>930</v>
      </c>
      <c r="G792" s="71" t="s">
        <v>1006</v>
      </c>
      <c r="H792" s="73">
        <v>2.12</v>
      </c>
      <c r="I792" s="6">
        <f t="shared" si="123"/>
        <v>9527.786370388154</v>
      </c>
      <c r="J792" s="78" t="s">
        <v>41</v>
      </c>
      <c r="K792" s="94" t="s">
        <v>9</v>
      </c>
      <c r="L792" s="6">
        <f t="shared" si="126"/>
        <v>157208.47511140455</v>
      </c>
      <c r="M792" s="5">
        <f t="shared" si="127"/>
        <v>10671.120734834734</v>
      </c>
      <c r="N792" s="5">
        <f t="shared" si="128"/>
        <v>213.42241469669469</v>
      </c>
      <c r="O792" s="6">
        <f t="shared" si="129"/>
        <v>167666.17343154259</v>
      </c>
    </row>
    <row r="793" spans="2:15" x14ac:dyDescent="0.3">
      <c r="B793" s="126">
        <f t="shared" si="124"/>
        <v>778</v>
      </c>
      <c r="C793" s="113">
        <f t="shared" si="125"/>
        <v>46075</v>
      </c>
      <c r="D793" s="70" t="s">
        <v>10</v>
      </c>
      <c r="E793" s="76" t="s">
        <v>1018</v>
      </c>
      <c r="F793" s="71" t="s">
        <v>915</v>
      </c>
      <c r="G793" s="71" t="s">
        <v>1007</v>
      </c>
      <c r="H793" s="73">
        <v>2.06</v>
      </c>
      <c r="I793" s="6">
        <f t="shared" si="123"/>
        <v>10161.586268578338</v>
      </c>
      <c r="J793" s="78" t="s">
        <v>36</v>
      </c>
      <c r="K793" s="94" t="s">
        <v>9</v>
      </c>
      <c r="L793" s="6">
        <f t="shared" si="126"/>
        <v>167666.17343154259</v>
      </c>
      <c r="M793" s="5">
        <f t="shared" si="127"/>
        <v>10771.281444693039</v>
      </c>
      <c r="N793" s="5">
        <f t="shared" si="128"/>
        <v>215.42562889386079</v>
      </c>
      <c r="O793" s="6">
        <f t="shared" si="129"/>
        <v>178222.02924734176</v>
      </c>
    </row>
    <row r="794" spans="2:15" x14ac:dyDescent="0.3">
      <c r="B794" s="126">
        <f t="shared" si="124"/>
        <v>779</v>
      </c>
      <c r="C794" s="113">
        <f t="shared" si="125"/>
        <v>46076</v>
      </c>
      <c r="D794" s="70" t="s">
        <v>15</v>
      </c>
      <c r="E794" s="76" t="s">
        <v>1008</v>
      </c>
      <c r="F794" s="71" t="s">
        <v>11</v>
      </c>
      <c r="G794" s="71" t="s">
        <v>897</v>
      </c>
      <c r="H794" s="73">
        <v>2.06</v>
      </c>
      <c r="I794" s="6">
        <f t="shared" si="123"/>
        <v>10801.335105899501</v>
      </c>
      <c r="J794" s="78" t="s">
        <v>37</v>
      </c>
      <c r="K794" s="94" t="s">
        <v>9</v>
      </c>
      <c r="L794" s="6">
        <f t="shared" si="126"/>
        <v>178222.02924734176</v>
      </c>
      <c r="M794" s="5">
        <f t="shared" si="127"/>
        <v>11449.415212253472</v>
      </c>
      <c r="N794" s="5">
        <f t="shared" si="128"/>
        <v>228.98830424506946</v>
      </c>
      <c r="O794" s="6">
        <f t="shared" si="129"/>
        <v>189442.45615535017</v>
      </c>
    </row>
    <row r="795" spans="2:15" x14ac:dyDescent="0.3">
      <c r="B795" s="126">
        <f t="shared" si="124"/>
        <v>780</v>
      </c>
      <c r="C795" s="113">
        <f t="shared" si="125"/>
        <v>46077</v>
      </c>
      <c r="D795" s="70" t="s">
        <v>17</v>
      </c>
      <c r="E795" s="76" t="s">
        <v>1009</v>
      </c>
      <c r="F795" s="71" t="s">
        <v>741</v>
      </c>
      <c r="G795" s="71" t="s">
        <v>1010</v>
      </c>
      <c r="H795" s="73">
        <v>2.2799999999999998</v>
      </c>
      <c r="I795" s="6">
        <f t="shared" si="123"/>
        <v>11481.360979112131</v>
      </c>
      <c r="J795" s="78" t="s">
        <v>25</v>
      </c>
      <c r="K795" s="94" t="s">
        <v>22</v>
      </c>
      <c r="L795" s="6">
        <f t="shared" si="126"/>
        <v>189442.45615535017</v>
      </c>
      <c r="M795" s="5">
        <f t="shared" si="127"/>
        <v>-11481.360979112131</v>
      </c>
      <c r="N795" s="5">
        <f t="shared" si="128"/>
        <v>0</v>
      </c>
      <c r="O795" s="6">
        <f t="shared" si="129"/>
        <v>177961.09517623804</v>
      </c>
    </row>
    <row r="796" spans="2:15" x14ac:dyDescent="0.3">
      <c r="B796" s="126">
        <f t="shared" si="124"/>
        <v>781</v>
      </c>
      <c r="C796" s="113">
        <f t="shared" si="125"/>
        <v>46078</v>
      </c>
      <c r="D796" s="70" t="s">
        <v>17</v>
      </c>
      <c r="E796" s="76" t="s">
        <v>1011</v>
      </c>
      <c r="F796" s="71" t="s">
        <v>741</v>
      </c>
      <c r="G796" s="71" t="s">
        <v>1012</v>
      </c>
      <c r="H796" s="73">
        <v>4.2</v>
      </c>
      <c r="I796" s="6">
        <f t="shared" si="123"/>
        <v>10785.520919772003</v>
      </c>
      <c r="J796" s="78" t="s">
        <v>517</v>
      </c>
      <c r="K796" s="94" t="s">
        <v>9</v>
      </c>
      <c r="L796" s="6">
        <f t="shared" si="126"/>
        <v>177961.09517623804</v>
      </c>
      <c r="M796" s="5">
        <f t="shared" si="127"/>
        <v>34513.666943270415</v>
      </c>
      <c r="N796" s="5">
        <f t="shared" si="128"/>
        <v>690.27333886540828</v>
      </c>
      <c r="O796" s="6">
        <f t="shared" si="129"/>
        <v>211784.48878064306</v>
      </c>
    </row>
    <row r="797" spans="2:15" x14ac:dyDescent="0.3">
      <c r="B797" s="126">
        <f t="shared" si="124"/>
        <v>782</v>
      </c>
      <c r="C797" s="113">
        <f t="shared" si="125"/>
        <v>46079</v>
      </c>
      <c r="D797" s="70" t="s">
        <v>23</v>
      </c>
      <c r="E797" s="76" t="s">
        <v>1013</v>
      </c>
      <c r="F797" s="71" t="s">
        <v>741</v>
      </c>
      <c r="G797" s="71" t="s">
        <v>1014</v>
      </c>
      <c r="H797" s="73">
        <v>3.4</v>
      </c>
      <c r="I797" s="6">
        <f t="shared" si="123"/>
        <v>12835.423562463217</v>
      </c>
      <c r="J797" s="78" t="s">
        <v>21</v>
      </c>
      <c r="K797" s="94" t="s">
        <v>22</v>
      </c>
      <c r="L797" s="6">
        <f t="shared" si="126"/>
        <v>211784.48878064306</v>
      </c>
      <c r="M797" s="5">
        <f t="shared" si="127"/>
        <v>-12835.423562463217</v>
      </c>
      <c r="N797" s="5">
        <f t="shared" si="128"/>
        <v>0</v>
      </c>
      <c r="O797" s="6">
        <f t="shared" si="129"/>
        <v>198949.06521817984</v>
      </c>
    </row>
    <row r="798" spans="2:15" x14ac:dyDescent="0.3">
      <c r="B798" s="126">
        <f t="shared" si="124"/>
        <v>783</v>
      </c>
      <c r="C798" s="113">
        <f t="shared" si="125"/>
        <v>46080</v>
      </c>
      <c r="D798" s="70" t="s">
        <v>46</v>
      </c>
      <c r="E798" s="76" t="s">
        <v>1015</v>
      </c>
      <c r="F798" s="71" t="s">
        <v>985</v>
      </c>
      <c r="G798" s="71" t="s">
        <v>946</v>
      </c>
      <c r="H798" s="73">
        <v>2.58</v>
      </c>
      <c r="I798" s="6">
        <f t="shared" si="123"/>
        <v>12057.51910413211</v>
      </c>
      <c r="J798" s="78" t="s">
        <v>48</v>
      </c>
      <c r="K798" s="94" t="s">
        <v>22</v>
      </c>
      <c r="L798" s="6">
        <f t="shared" si="126"/>
        <v>198949.06521817984</v>
      </c>
      <c r="M798" s="5">
        <f t="shared" si="127"/>
        <v>-12057.51910413211</v>
      </c>
      <c r="N798" s="5">
        <f t="shared" si="128"/>
        <v>0</v>
      </c>
      <c r="O798" s="6">
        <f t="shared" si="129"/>
        <v>186891.54611404773</v>
      </c>
    </row>
    <row r="799" spans="2:15" x14ac:dyDescent="0.3">
      <c r="B799" s="126">
        <f t="shared" si="124"/>
        <v>784</v>
      </c>
      <c r="C799" s="113">
        <f t="shared" si="125"/>
        <v>46081</v>
      </c>
      <c r="D799" s="70" t="s">
        <v>10</v>
      </c>
      <c r="E799" s="76" t="s">
        <v>1016</v>
      </c>
      <c r="F799" s="71" t="s">
        <v>915</v>
      </c>
      <c r="G799" s="71" t="s">
        <v>1017</v>
      </c>
      <c r="H799" s="73">
        <v>1.84</v>
      </c>
      <c r="I799" s="6">
        <f t="shared" si="123"/>
        <v>11326.760370548347</v>
      </c>
      <c r="J799" s="78" t="s">
        <v>527</v>
      </c>
      <c r="K799" s="94" t="s">
        <v>9</v>
      </c>
      <c r="L799" s="6">
        <f t="shared" si="126"/>
        <v>186891.54611404773</v>
      </c>
      <c r="M799" s="5">
        <f t="shared" si="127"/>
        <v>9514.4787112606118</v>
      </c>
      <c r="N799" s="5">
        <f t="shared" si="128"/>
        <v>190.28957422521225</v>
      </c>
      <c r="O799" s="6">
        <f t="shared" si="129"/>
        <v>196215.73525108313</v>
      </c>
    </row>
    <row r="800" spans="2:15" x14ac:dyDescent="0.3">
      <c r="B800" s="126">
        <f t="shared" si="124"/>
        <v>785</v>
      </c>
      <c r="C800" s="113">
        <f>C799+1</f>
        <v>46082</v>
      </c>
      <c r="D800" s="70" t="s">
        <v>10</v>
      </c>
      <c r="E800" s="76" t="s">
        <v>1026</v>
      </c>
      <c r="F800" s="71" t="s">
        <v>985</v>
      </c>
      <c r="G800" s="71" t="s">
        <v>946</v>
      </c>
      <c r="H800" s="77">
        <v>1.92</v>
      </c>
      <c r="I800" s="6">
        <f t="shared" si="123"/>
        <v>11891.862742489886</v>
      </c>
      <c r="J800" s="78" t="s">
        <v>41</v>
      </c>
      <c r="K800" s="94" t="s">
        <v>9</v>
      </c>
      <c r="L800" s="6">
        <f t="shared" si="126"/>
        <v>196215.73525108313</v>
      </c>
      <c r="M800" s="5">
        <f t="shared" si="127"/>
        <v>10940.513723090695</v>
      </c>
      <c r="N800" s="5">
        <f t="shared" si="128"/>
        <v>218.81027446181389</v>
      </c>
      <c r="O800" s="6">
        <f t="shared" si="129"/>
        <v>206937.43869971202</v>
      </c>
    </row>
    <row r="801" spans="2:15" x14ac:dyDescent="0.3">
      <c r="B801" s="126">
        <f t="shared" si="124"/>
        <v>786</v>
      </c>
      <c r="C801" s="113">
        <f t="shared" ref="C801:C830" si="130">C800+1</f>
        <v>46083</v>
      </c>
      <c r="D801" s="70" t="s">
        <v>46</v>
      </c>
      <c r="E801" s="76" t="s">
        <v>1027</v>
      </c>
      <c r="F801" s="71" t="s">
        <v>11</v>
      </c>
      <c r="G801" s="71" t="s">
        <v>897</v>
      </c>
      <c r="H801" s="77">
        <v>2</v>
      </c>
      <c r="I801" s="6">
        <f t="shared" si="123"/>
        <v>12541.662951497698</v>
      </c>
      <c r="J801" s="78" t="s">
        <v>36</v>
      </c>
      <c r="K801" s="94" t="s">
        <v>22</v>
      </c>
      <c r="L801" s="6">
        <f t="shared" si="126"/>
        <v>206937.43869971202</v>
      </c>
      <c r="M801" s="5">
        <f t="shared" si="127"/>
        <v>-12541.662951497698</v>
      </c>
      <c r="N801" s="5">
        <f t="shared" si="128"/>
        <v>0</v>
      </c>
      <c r="O801" s="6">
        <f t="shared" si="129"/>
        <v>194395.77574821431</v>
      </c>
    </row>
    <row r="802" spans="2:15" x14ac:dyDescent="0.3">
      <c r="B802" s="126">
        <f t="shared" si="124"/>
        <v>787</v>
      </c>
      <c r="C802" s="113">
        <f t="shared" si="130"/>
        <v>46084</v>
      </c>
      <c r="D802" s="70" t="s">
        <v>10</v>
      </c>
      <c r="E802" s="76" t="s">
        <v>1019</v>
      </c>
      <c r="F802" s="71" t="s">
        <v>930</v>
      </c>
      <c r="G802" s="71" t="s">
        <v>1028</v>
      </c>
      <c r="H802" s="77">
        <v>2.2000000000000002</v>
      </c>
      <c r="I802" s="6">
        <f t="shared" si="123"/>
        <v>11781.562166558442</v>
      </c>
      <c r="J802" s="78" t="s">
        <v>21</v>
      </c>
      <c r="K802" s="94" t="s">
        <v>22</v>
      </c>
      <c r="L802" s="6">
        <f t="shared" si="126"/>
        <v>194395.77574821431</v>
      </c>
      <c r="M802" s="5">
        <f t="shared" si="127"/>
        <v>-11781.562166558442</v>
      </c>
      <c r="N802" s="5">
        <f t="shared" si="128"/>
        <v>0</v>
      </c>
      <c r="O802" s="6">
        <f t="shared" si="129"/>
        <v>182614.21358165587</v>
      </c>
    </row>
    <row r="803" spans="2:15" x14ac:dyDescent="0.3">
      <c r="B803" s="126">
        <f t="shared" si="124"/>
        <v>788</v>
      </c>
      <c r="C803" s="113">
        <f t="shared" si="130"/>
        <v>46085</v>
      </c>
      <c r="D803" s="70" t="s">
        <v>10</v>
      </c>
      <c r="E803" s="76" t="s">
        <v>1029</v>
      </c>
      <c r="F803" s="71" t="s">
        <v>915</v>
      </c>
      <c r="G803" s="71" t="s">
        <v>1030</v>
      </c>
      <c r="H803" s="77">
        <v>2.62</v>
      </c>
      <c r="I803" s="6">
        <f t="shared" si="123"/>
        <v>11067.528095857931</v>
      </c>
      <c r="J803" s="78" t="s">
        <v>41</v>
      </c>
      <c r="K803" s="94" t="s">
        <v>22</v>
      </c>
      <c r="L803" s="6">
        <f t="shared" si="126"/>
        <v>182614.21358165587</v>
      </c>
      <c r="M803" s="5">
        <f t="shared" si="127"/>
        <v>-11067.528095857931</v>
      </c>
      <c r="N803" s="5">
        <f t="shared" si="128"/>
        <v>0</v>
      </c>
      <c r="O803" s="6">
        <f t="shared" si="129"/>
        <v>171546.68548579793</v>
      </c>
    </row>
    <row r="804" spans="2:15" x14ac:dyDescent="0.3">
      <c r="B804" s="126">
        <f t="shared" si="124"/>
        <v>789</v>
      </c>
      <c r="C804" s="113">
        <f t="shared" si="130"/>
        <v>46086</v>
      </c>
      <c r="D804" s="70" t="s">
        <v>1031</v>
      </c>
      <c r="E804" s="76" t="s">
        <v>1032</v>
      </c>
      <c r="F804" s="71" t="s">
        <v>981</v>
      </c>
      <c r="G804" s="71" t="s">
        <v>1033</v>
      </c>
      <c r="H804" s="77">
        <v>2.14</v>
      </c>
      <c r="I804" s="6">
        <f t="shared" si="123"/>
        <v>10396.768817321086</v>
      </c>
      <c r="J804" s="78" t="s">
        <v>37</v>
      </c>
      <c r="K804" s="94" t="s">
        <v>38</v>
      </c>
      <c r="L804" s="6">
        <f t="shared" si="126"/>
        <v>171546.68548579793</v>
      </c>
      <c r="M804" s="5">
        <v>0</v>
      </c>
      <c r="N804" s="5">
        <f t="shared" si="128"/>
        <v>0</v>
      </c>
      <c r="O804" s="6">
        <f t="shared" si="129"/>
        <v>171546.68548579793</v>
      </c>
    </row>
    <row r="805" spans="2:15" x14ac:dyDescent="0.3">
      <c r="B805" s="126">
        <f t="shared" si="124"/>
        <v>790</v>
      </c>
      <c r="C805" s="113">
        <f t="shared" si="130"/>
        <v>46087</v>
      </c>
      <c r="D805" s="70" t="s">
        <v>15</v>
      </c>
      <c r="E805" s="76" t="s">
        <v>1034</v>
      </c>
      <c r="F805" s="71" t="s">
        <v>985</v>
      </c>
      <c r="G805" s="71" t="s">
        <v>946</v>
      </c>
      <c r="H805" s="77">
        <v>1.92</v>
      </c>
      <c r="I805" s="6">
        <f t="shared" si="123"/>
        <v>10396.768817321086</v>
      </c>
      <c r="J805" s="78" t="s">
        <v>25</v>
      </c>
      <c r="K805" s="94" t="s">
        <v>9</v>
      </c>
      <c r="L805" s="6">
        <f t="shared" si="126"/>
        <v>171546.68548579793</v>
      </c>
      <c r="M805" s="5">
        <f t="shared" si="127"/>
        <v>9565.0273119353988</v>
      </c>
      <c r="N805" s="5">
        <f t="shared" si="128"/>
        <v>191.30054623870797</v>
      </c>
      <c r="O805" s="6">
        <f t="shared" si="129"/>
        <v>180920.41225149465</v>
      </c>
    </row>
    <row r="806" spans="2:15" x14ac:dyDescent="0.3">
      <c r="B806" s="126">
        <f t="shared" si="124"/>
        <v>791</v>
      </c>
      <c r="C806" s="113">
        <f t="shared" si="130"/>
        <v>46088</v>
      </c>
      <c r="D806" s="70" t="s">
        <v>46</v>
      </c>
      <c r="E806" s="76" t="s">
        <v>1035</v>
      </c>
      <c r="F806" s="71" t="s">
        <v>985</v>
      </c>
      <c r="G806" s="71" t="s">
        <v>946</v>
      </c>
      <c r="H806" s="77">
        <v>1.93</v>
      </c>
      <c r="I806" s="6">
        <f t="shared" si="123"/>
        <v>10964.873469787555</v>
      </c>
      <c r="J806" s="78" t="s">
        <v>37</v>
      </c>
      <c r="K806" s="94" t="s">
        <v>9</v>
      </c>
      <c r="L806" s="6">
        <f t="shared" si="126"/>
        <v>180920.41225149465</v>
      </c>
      <c r="M806" s="5">
        <f t="shared" si="127"/>
        <v>10197.332326902426</v>
      </c>
      <c r="N806" s="5">
        <f t="shared" si="128"/>
        <v>203.94664653804853</v>
      </c>
      <c r="O806" s="6">
        <f t="shared" si="129"/>
        <v>190913.79793185904</v>
      </c>
    </row>
    <row r="807" spans="2:15" x14ac:dyDescent="0.3">
      <c r="B807" s="126">
        <f t="shared" si="124"/>
        <v>792</v>
      </c>
      <c r="C807" s="113">
        <f t="shared" si="130"/>
        <v>46089</v>
      </c>
      <c r="D807" s="70" t="s">
        <v>15</v>
      </c>
      <c r="E807" s="76" t="s">
        <v>1036</v>
      </c>
      <c r="F807" s="71" t="s">
        <v>11</v>
      </c>
      <c r="G807" s="71" t="s">
        <v>897</v>
      </c>
      <c r="H807" s="77">
        <v>1.96</v>
      </c>
      <c r="I807" s="6">
        <f t="shared" si="123"/>
        <v>11570.533207991457</v>
      </c>
      <c r="J807" s="78" t="s">
        <v>48</v>
      </c>
      <c r="K807" s="94" t="s">
        <v>9</v>
      </c>
      <c r="L807" s="6">
        <f t="shared" si="126"/>
        <v>190913.79793185904</v>
      </c>
      <c r="M807" s="5">
        <f t="shared" si="127"/>
        <v>11107.711879671799</v>
      </c>
      <c r="N807" s="5">
        <f t="shared" si="128"/>
        <v>222.15423759343597</v>
      </c>
      <c r="O807" s="6">
        <f t="shared" si="129"/>
        <v>201799.35557393738</v>
      </c>
    </row>
    <row r="808" spans="2:15" x14ac:dyDescent="0.3">
      <c r="B808" s="126">
        <f t="shared" si="124"/>
        <v>793</v>
      </c>
      <c r="C808" s="113">
        <f t="shared" si="130"/>
        <v>46090</v>
      </c>
      <c r="D808" s="70" t="s">
        <v>15</v>
      </c>
      <c r="E808" s="76" t="s">
        <v>1037</v>
      </c>
      <c r="F808" s="71" t="s">
        <v>915</v>
      </c>
      <c r="G808" s="71" t="s">
        <v>971</v>
      </c>
      <c r="H808" s="77">
        <v>1.95</v>
      </c>
      <c r="I808" s="6">
        <f t="shared" si="123"/>
        <v>12230.263974178024</v>
      </c>
      <c r="J808" s="78" t="s">
        <v>48</v>
      </c>
      <c r="K808" s="103" t="s">
        <v>22</v>
      </c>
      <c r="L808" s="6">
        <f t="shared" si="126"/>
        <v>201799.35557393738</v>
      </c>
      <c r="M808" s="5">
        <f t="shared" si="127"/>
        <v>-12230.263974178024</v>
      </c>
      <c r="N808" s="5">
        <f t="shared" si="128"/>
        <v>0</v>
      </c>
      <c r="O808" s="6">
        <f t="shared" si="129"/>
        <v>189569.09159975935</v>
      </c>
    </row>
    <row r="809" spans="2:15" x14ac:dyDescent="0.3">
      <c r="B809" s="126">
        <f t="shared" si="124"/>
        <v>794</v>
      </c>
      <c r="C809" s="113">
        <f t="shared" si="130"/>
        <v>46091</v>
      </c>
      <c r="D809" s="70" t="s">
        <v>17</v>
      </c>
      <c r="E809" s="76" t="s">
        <v>1038</v>
      </c>
      <c r="F809" s="71" t="s">
        <v>930</v>
      </c>
      <c r="G809" s="71" t="s">
        <v>1039</v>
      </c>
      <c r="H809" s="77">
        <v>2.2999999999999998</v>
      </c>
      <c r="I809" s="6">
        <f t="shared" si="123"/>
        <v>11489.03585453087</v>
      </c>
      <c r="J809" s="78" t="s">
        <v>1040</v>
      </c>
      <c r="K809" s="94" t="s">
        <v>9</v>
      </c>
      <c r="L809" s="6">
        <f t="shared" si="126"/>
        <v>189569.09159975935</v>
      </c>
      <c r="M809" s="5">
        <f t="shared" si="127"/>
        <v>14935.746610890128</v>
      </c>
      <c r="N809" s="5">
        <f t="shared" si="128"/>
        <v>298.71493221780258</v>
      </c>
      <c r="O809" s="6">
        <f t="shared" si="129"/>
        <v>204206.12327843168</v>
      </c>
    </row>
    <row r="810" spans="2:15" x14ac:dyDescent="0.3">
      <c r="B810" s="126">
        <f t="shared" si="124"/>
        <v>795</v>
      </c>
      <c r="C810" s="113">
        <f t="shared" si="130"/>
        <v>46092</v>
      </c>
      <c r="D810" s="70" t="s">
        <v>17</v>
      </c>
      <c r="E810" s="76" t="s">
        <v>1041</v>
      </c>
      <c r="F810" s="71" t="s">
        <v>930</v>
      </c>
      <c r="G810" s="71" t="s">
        <v>1042</v>
      </c>
      <c r="H810" s="77">
        <v>2.44</v>
      </c>
      <c r="I810" s="6">
        <f t="shared" si="123"/>
        <v>12376.128683541314</v>
      </c>
      <c r="J810" s="78" t="s">
        <v>48</v>
      </c>
      <c r="K810" s="94" t="s">
        <v>22</v>
      </c>
      <c r="L810" s="6">
        <f t="shared" si="126"/>
        <v>204206.12327843168</v>
      </c>
      <c r="M810" s="5">
        <f t="shared" si="127"/>
        <v>-12376.128683541314</v>
      </c>
      <c r="N810" s="5">
        <f t="shared" si="128"/>
        <v>0</v>
      </c>
      <c r="O810" s="6">
        <f t="shared" si="129"/>
        <v>191829.99459489036</v>
      </c>
    </row>
    <row r="811" spans="2:15" x14ac:dyDescent="0.3">
      <c r="B811" s="126">
        <f t="shared" si="124"/>
        <v>796</v>
      </c>
      <c r="C811" s="113">
        <f t="shared" si="130"/>
        <v>46093</v>
      </c>
      <c r="D811" s="70" t="s">
        <v>23</v>
      </c>
      <c r="E811" s="76" t="s">
        <v>1043</v>
      </c>
      <c r="F811" s="71" t="s">
        <v>985</v>
      </c>
      <c r="G811" s="71" t="s">
        <v>946</v>
      </c>
      <c r="H811" s="77">
        <v>2.12</v>
      </c>
      <c r="I811" s="6">
        <f t="shared" si="123"/>
        <v>11626.060278478204</v>
      </c>
      <c r="J811" s="78" t="s">
        <v>25</v>
      </c>
      <c r="K811" s="94" t="s">
        <v>9</v>
      </c>
      <c r="L811" s="6">
        <f t="shared" si="126"/>
        <v>191829.99459489036</v>
      </c>
      <c r="M811" s="5">
        <f t="shared" si="127"/>
        <v>13021.18751189559</v>
      </c>
      <c r="N811" s="5">
        <f t="shared" si="128"/>
        <v>260.4237502379118</v>
      </c>
      <c r="O811" s="6">
        <f t="shared" si="129"/>
        <v>204590.75835654803</v>
      </c>
    </row>
    <row r="812" spans="2:15" x14ac:dyDescent="0.3">
      <c r="B812" s="126">
        <f t="shared" si="124"/>
        <v>797</v>
      </c>
      <c r="C812" s="113">
        <f t="shared" si="130"/>
        <v>46094</v>
      </c>
      <c r="D812" s="70" t="s">
        <v>15</v>
      </c>
      <c r="E812" s="76" t="s">
        <v>1044</v>
      </c>
      <c r="F812" s="71" t="s">
        <v>985</v>
      </c>
      <c r="G812" s="71" t="s">
        <v>946</v>
      </c>
      <c r="H812" s="77">
        <v>2.06</v>
      </c>
      <c r="I812" s="6">
        <f t="shared" si="123"/>
        <v>12399.43990039685</v>
      </c>
      <c r="J812" s="78" t="s">
        <v>48</v>
      </c>
      <c r="K812" s="94" t="s">
        <v>22</v>
      </c>
      <c r="L812" s="6">
        <f t="shared" si="126"/>
        <v>204590.75835654803</v>
      </c>
      <c r="M812" s="5">
        <f t="shared" si="127"/>
        <v>-12399.43990039685</v>
      </c>
      <c r="N812" s="5">
        <f t="shared" si="128"/>
        <v>0</v>
      </c>
      <c r="O812" s="6">
        <f t="shared" si="129"/>
        <v>192191.31845615117</v>
      </c>
    </row>
    <row r="813" spans="2:15" x14ac:dyDescent="0.3">
      <c r="B813" s="126">
        <f t="shared" si="124"/>
        <v>798</v>
      </c>
      <c r="C813" s="113">
        <f t="shared" si="130"/>
        <v>46095</v>
      </c>
      <c r="D813" s="70" t="s">
        <v>10</v>
      </c>
      <c r="E813" s="76" t="s">
        <v>1045</v>
      </c>
      <c r="F813" s="71" t="s">
        <v>930</v>
      </c>
      <c r="G813" s="71" t="s">
        <v>931</v>
      </c>
      <c r="H813" s="77">
        <v>2.06</v>
      </c>
      <c r="I813" s="6">
        <f t="shared" si="123"/>
        <v>11647.958694312192</v>
      </c>
      <c r="J813" s="78" t="s">
        <v>36</v>
      </c>
      <c r="K813" s="94" t="s">
        <v>22</v>
      </c>
      <c r="L813" s="6">
        <f t="shared" si="126"/>
        <v>192191.31845615117</v>
      </c>
      <c r="M813" s="5">
        <f t="shared" si="127"/>
        <v>-11647.958694312192</v>
      </c>
      <c r="N813" s="5">
        <f t="shared" si="128"/>
        <v>0</v>
      </c>
      <c r="O813" s="6">
        <f t="shared" si="129"/>
        <v>180543.35976183898</v>
      </c>
    </row>
    <row r="814" spans="2:15" x14ac:dyDescent="0.3">
      <c r="B814" s="126">
        <f t="shared" si="124"/>
        <v>799</v>
      </c>
      <c r="C814" s="113">
        <f t="shared" si="130"/>
        <v>46096</v>
      </c>
      <c r="D814" s="70" t="s">
        <v>10</v>
      </c>
      <c r="E814" s="76" t="s">
        <v>1046</v>
      </c>
      <c r="F814" s="71" t="s">
        <v>11</v>
      </c>
      <c r="G814" s="71" t="s">
        <v>897</v>
      </c>
      <c r="H814" s="77">
        <v>1.92</v>
      </c>
      <c r="I814" s="6">
        <f t="shared" ref="I814:I877" si="131">L814/16.5</f>
        <v>10942.021803747817</v>
      </c>
      <c r="J814" s="78" t="s">
        <v>29</v>
      </c>
      <c r="K814" s="94" t="s">
        <v>22</v>
      </c>
      <c r="L814" s="6">
        <f t="shared" si="126"/>
        <v>180543.35976183898</v>
      </c>
      <c r="M814" s="5">
        <f t="shared" si="127"/>
        <v>-10942.021803747817</v>
      </c>
      <c r="N814" s="5">
        <f t="shared" si="128"/>
        <v>0</v>
      </c>
      <c r="O814" s="6">
        <f t="shared" si="129"/>
        <v>169601.33795809117</v>
      </c>
    </row>
    <row r="815" spans="2:15" x14ac:dyDescent="0.3">
      <c r="B815" s="126">
        <f t="shared" si="124"/>
        <v>800</v>
      </c>
      <c r="C815" s="113">
        <f t="shared" si="130"/>
        <v>46097</v>
      </c>
      <c r="D815" s="70" t="s">
        <v>15</v>
      </c>
      <c r="E815" s="76" t="s">
        <v>1047</v>
      </c>
      <c r="F815" s="71" t="s">
        <v>930</v>
      </c>
      <c r="G815" s="71" t="s">
        <v>1048</v>
      </c>
      <c r="H815" s="77">
        <v>3</v>
      </c>
      <c r="I815" s="6">
        <f t="shared" si="131"/>
        <v>10278.868967157041</v>
      </c>
      <c r="J815" s="78" t="s">
        <v>48</v>
      </c>
      <c r="K815" s="94" t="s">
        <v>22</v>
      </c>
      <c r="L815" s="6">
        <f t="shared" si="126"/>
        <v>169601.33795809117</v>
      </c>
      <c r="M815" s="5">
        <f t="shared" si="127"/>
        <v>-10278.868967157041</v>
      </c>
      <c r="N815" s="5">
        <f t="shared" si="128"/>
        <v>0</v>
      </c>
      <c r="O815" s="6">
        <f t="shared" si="129"/>
        <v>159322.46899093414</v>
      </c>
    </row>
    <row r="816" spans="2:15" x14ac:dyDescent="0.3">
      <c r="B816" s="126">
        <f t="shared" si="124"/>
        <v>801</v>
      </c>
      <c r="C816" s="113">
        <f t="shared" si="130"/>
        <v>46098</v>
      </c>
      <c r="D816" s="70" t="s">
        <v>17</v>
      </c>
      <c r="E816" s="76" t="s">
        <v>1049</v>
      </c>
      <c r="F816" s="71" t="s">
        <v>1021</v>
      </c>
      <c r="G816" s="71" t="s">
        <v>946</v>
      </c>
      <c r="H816" s="77">
        <v>2.02</v>
      </c>
      <c r="I816" s="6">
        <f t="shared" si="131"/>
        <v>9655.9072115717663</v>
      </c>
      <c r="J816" s="78" t="s">
        <v>28</v>
      </c>
      <c r="K816" s="94" t="s">
        <v>22</v>
      </c>
      <c r="L816" s="6">
        <f t="shared" si="126"/>
        <v>159322.46899093414</v>
      </c>
      <c r="M816" s="5">
        <f t="shared" si="127"/>
        <v>-9655.9072115717663</v>
      </c>
      <c r="N816" s="5">
        <f t="shared" si="128"/>
        <v>0</v>
      </c>
      <c r="O816" s="6">
        <f t="shared" si="129"/>
        <v>149666.56177936238</v>
      </c>
    </row>
    <row r="817" spans="2:15" x14ac:dyDescent="0.3">
      <c r="B817" s="126">
        <f t="shared" si="124"/>
        <v>802</v>
      </c>
      <c r="C817" s="113">
        <f t="shared" si="130"/>
        <v>46099</v>
      </c>
      <c r="D817" s="70" t="s">
        <v>17</v>
      </c>
      <c r="E817" s="76" t="s">
        <v>1050</v>
      </c>
      <c r="F817" s="71" t="s">
        <v>1021</v>
      </c>
      <c r="G817" s="71" t="s">
        <v>946</v>
      </c>
      <c r="H817" s="77">
        <v>2.02</v>
      </c>
      <c r="I817" s="6">
        <f t="shared" si="131"/>
        <v>9070.700713900751</v>
      </c>
      <c r="J817" s="78" t="s">
        <v>1051</v>
      </c>
      <c r="K817" s="94" t="s">
        <v>9</v>
      </c>
      <c r="L817" s="6">
        <f t="shared" si="126"/>
        <v>149666.56177936238</v>
      </c>
      <c r="M817" s="5">
        <f t="shared" si="127"/>
        <v>9252.1147281787653</v>
      </c>
      <c r="N817" s="5">
        <f t="shared" si="128"/>
        <v>185.0422945635753</v>
      </c>
      <c r="O817" s="6">
        <f t="shared" si="129"/>
        <v>158733.63421297757</v>
      </c>
    </row>
    <row r="818" spans="2:15" x14ac:dyDescent="0.3">
      <c r="B818" s="126">
        <f t="shared" si="124"/>
        <v>803</v>
      </c>
      <c r="C818" s="113">
        <f t="shared" si="130"/>
        <v>46100</v>
      </c>
      <c r="D818" s="70" t="s">
        <v>23</v>
      </c>
      <c r="E818" s="76" t="s">
        <v>1052</v>
      </c>
      <c r="F818" s="71" t="s">
        <v>11</v>
      </c>
      <c r="G818" s="71" t="s">
        <v>897</v>
      </c>
      <c r="H818" s="77">
        <v>1.91</v>
      </c>
      <c r="I818" s="6">
        <f t="shared" si="131"/>
        <v>9620.2202553319748</v>
      </c>
      <c r="J818" s="78" t="s">
        <v>43</v>
      </c>
      <c r="K818" s="94" t="s">
        <v>22</v>
      </c>
      <c r="L818" s="6">
        <f t="shared" si="126"/>
        <v>158733.63421297757</v>
      </c>
      <c r="M818" s="5">
        <f t="shared" si="127"/>
        <v>-9620.2202553319748</v>
      </c>
      <c r="N818" s="5">
        <f t="shared" si="128"/>
        <v>0</v>
      </c>
      <c r="O818" s="6">
        <f t="shared" si="129"/>
        <v>149113.41395764559</v>
      </c>
    </row>
    <row r="819" spans="2:15" x14ac:dyDescent="0.3">
      <c r="B819" s="126">
        <f t="shared" si="124"/>
        <v>804</v>
      </c>
      <c r="C819" s="113">
        <f t="shared" si="130"/>
        <v>46101</v>
      </c>
      <c r="D819" s="70" t="s">
        <v>46</v>
      </c>
      <c r="E819" s="76" t="s">
        <v>1053</v>
      </c>
      <c r="F819" s="71" t="s">
        <v>930</v>
      </c>
      <c r="G819" s="71" t="s">
        <v>1054</v>
      </c>
      <c r="H819" s="77">
        <v>3.4</v>
      </c>
      <c r="I819" s="6">
        <f t="shared" si="131"/>
        <v>9037.1766034936718</v>
      </c>
      <c r="J819" s="78" t="s">
        <v>36</v>
      </c>
      <c r="K819" s="94" t="s">
        <v>22</v>
      </c>
      <c r="L819" s="6">
        <f t="shared" si="126"/>
        <v>149113.41395764559</v>
      </c>
      <c r="M819" s="5">
        <f t="shared" si="127"/>
        <v>-9037.1766034936718</v>
      </c>
      <c r="N819" s="5">
        <f t="shared" si="128"/>
        <v>0</v>
      </c>
      <c r="O819" s="6">
        <f t="shared" si="129"/>
        <v>140076.23735415193</v>
      </c>
    </row>
    <row r="820" spans="2:15" x14ac:dyDescent="0.3">
      <c r="B820" s="126">
        <f t="shared" si="124"/>
        <v>805</v>
      </c>
      <c r="C820" s="113">
        <f t="shared" si="130"/>
        <v>46102</v>
      </c>
      <c r="D820" s="70" t="s">
        <v>10</v>
      </c>
      <c r="E820" s="76" t="s">
        <v>1055</v>
      </c>
      <c r="F820" s="71" t="s">
        <v>985</v>
      </c>
      <c r="G820" s="71" t="s">
        <v>946</v>
      </c>
      <c r="H820" s="77">
        <v>1.94</v>
      </c>
      <c r="I820" s="6">
        <f t="shared" si="131"/>
        <v>8489.4689305546635</v>
      </c>
      <c r="J820" s="78" t="s">
        <v>29</v>
      </c>
      <c r="K820" s="94" t="s">
        <v>22</v>
      </c>
      <c r="L820" s="6">
        <f t="shared" si="126"/>
        <v>140076.23735415193</v>
      </c>
      <c r="M820" s="5">
        <f t="shared" si="127"/>
        <v>-8489.4689305546635</v>
      </c>
      <c r="N820" s="5">
        <f t="shared" si="128"/>
        <v>0</v>
      </c>
      <c r="O820" s="6">
        <f t="shared" si="129"/>
        <v>131586.76842359727</v>
      </c>
    </row>
    <row r="821" spans="2:15" x14ac:dyDescent="0.3">
      <c r="B821" s="126">
        <f t="shared" si="124"/>
        <v>806</v>
      </c>
      <c r="C821" s="113">
        <f t="shared" si="130"/>
        <v>46103</v>
      </c>
      <c r="D821" s="70" t="s">
        <v>10</v>
      </c>
      <c r="E821" s="76" t="s">
        <v>1056</v>
      </c>
      <c r="F821" s="71" t="s">
        <v>907</v>
      </c>
      <c r="G821" s="71" t="s">
        <v>908</v>
      </c>
      <c r="H821" s="77">
        <v>2.2599999999999998</v>
      </c>
      <c r="I821" s="6">
        <f t="shared" si="131"/>
        <v>7974.9556620361982</v>
      </c>
      <c r="J821" s="78" t="s">
        <v>21</v>
      </c>
      <c r="K821" s="94" t="s">
        <v>22</v>
      </c>
      <c r="L821" s="6">
        <f t="shared" si="126"/>
        <v>131586.76842359727</v>
      </c>
      <c r="M821" s="5">
        <f t="shared" si="127"/>
        <v>-7974.9556620361982</v>
      </c>
      <c r="N821" s="5">
        <f t="shared" si="128"/>
        <v>0</v>
      </c>
      <c r="O821" s="6">
        <f t="shared" si="129"/>
        <v>123611.81276156107</v>
      </c>
    </row>
    <row r="822" spans="2:15" x14ac:dyDescent="0.3">
      <c r="B822" s="126">
        <f t="shared" si="124"/>
        <v>807</v>
      </c>
      <c r="C822" s="114">
        <f t="shared" si="130"/>
        <v>46104</v>
      </c>
      <c r="D822" s="22" t="s">
        <v>32</v>
      </c>
      <c r="E822" s="104"/>
      <c r="F822" s="25"/>
      <c r="G822" s="25"/>
      <c r="H822" s="91"/>
      <c r="I822" s="19">
        <v>0</v>
      </c>
      <c r="J822" s="21"/>
      <c r="K822" s="96"/>
      <c r="L822" s="19">
        <f t="shared" si="126"/>
        <v>123611.81276156107</v>
      </c>
      <c r="M822" s="20">
        <f t="shared" si="127"/>
        <v>0</v>
      </c>
      <c r="N822" s="20">
        <f t="shared" si="128"/>
        <v>0</v>
      </c>
      <c r="O822" s="19">
        <f t="shared" si="129"/>
        <v>123611.81276156107</v>
      </c>
    </row>
    <row r="823" spans="2:15" x14ac:dyDescent="0.3">
      <c r="B823" s="126">
        <f t="shared" si="124"/>
        <v>808</v>
      </c>
      <c r="C823" s="113">
        <f t="shared" si="130"/>
        <v>46105</v>
      </c>
      <c r="D823" s="70" t="s">
        <v>1024</v>
      </c>
      <c r="E823" s="76" t="s">
        <v>1057</v>
      </c>
      <c r="F823" s="71" t="s">
        <v>915</v>
      </c>
      <c r="G823" s="71" t="s">
        <v>1058</v>
      </c>
      <c r="H823" s="77">
        <v>1.8</v>
      </c>
      <c r="I823" s="6">
        <f t="shared" si="131"/>
        <v>7491.6250158521862</v>
      </c>
      <c r="J823" s="78" t="s">
        <v>31</v>
      </c>
      <c r="K823" s="94" t="s">
        <v>9</v>
      </c>
      <c r="L823" s="6">
        <f t="shared" si="126"/>
        <v>123611.81276156107</v>
      </c>
      <c r="M823" s="5">
        <f t="shared" si="127"/>
        <v>5993.3000126817496</v>
      </c>
      <c r="N823" s="5">
        <f t="shared" si="128"/>
        <v>119.86600025363499</v>
      </c>
      <c r="O823" s="6">
        <f t="shared" si="129"/>
        <v>129485.24677398919</v>
      </c>
    </row>
    <row r="824" spans="2:15" x14ac:dyDescent="0.3">
      <c r="B824" s="126">
        <f t="shared" si="124"/>
        <v>809</v>
      </c>
      <c r="C824" s="114">
        <f t="shared" si="130"/>
        <v>46106</v>
      </c>
      <c r="D824" s="22" t="s">
        <v>32</v>
      </c>
      <c r="E824" s="104"/>
      <c r="F824" s="25"/>
      <c r="G824" s="25"/>
      <c r="H824" s="91"/>
      <c r="I824" s="19">
        <v>0</v>
      </c>
      <c r="J824" s="21"/>
      <c r="K824" s="96"/>
      <c r="L824" s="19">
        <f t="shared" si="126"/>
        <v>129485.24677398919</v>
      </c>
      <c r="M824" s="20">
        <f t="shared" si="127"/>
        <v>0</v>
      </c>
      <c r="N824" s="20">
        <f t="shared" si="128"/>
        <v>0</v>
      </c>
      <c r="O824" s="19">
        <f t="shared" si="129"/>
        <v>129485.24677398919</v>
      </c>
    </row>
    <row r="825" spans="2:15" x14ac:dyDescent="0.3">
      <c r="B825" s="126">
        <f t="shared" si="124"/>
        <v>810</v>
      </c>
      <c r="C825" s="113">
        <f t="shared" si="130"/>
        <v>46107</v>
      </c>
      <c r="D825" s="70" t="s">
        <v>676</v>
      </c>
      <c r="E825" s="76" t="s">
        <v>1059</v>
      </c>
      <c r="F825" s="71" t="s">
        <v>930</v>
      </c>
      <c r="G825" s="71" t="s">
        <v>1060</v>
      </c>
      <c r="H825" s="77">
        <v>2.14</v>
      </c>
      <c r="I825" s="6">
        <f t="shared" si="131"/>
        <v>7847.5907135751022</v>
      </c>
      <c r="J825" s="78" t="s">
        <v>31</v>
      </c>
      <c r="K825" s="94" t="s">
        <v>22</v>
      </c>
      <c r="L825" s="6">
        <f t="shared" si="126"/>
        <v>129485.24677398919</v>
      </c>
      <c r="M825" s="5">
        <f t="shared" si="127"/>
        <v>-7847.5907135751022</v>
      </c>
      <c r="N825" s="5">
        <f t="shared" si="128"/>
        <v>0</v>
      </c>
      <c r="O825" s="6">
        <f t="shared" si="129"/>
        <v>121637.65606041408</v>
      </c>
    </row>
    <row r="826" spans="2:15" x14ac:dyDescent="0.3">
      <c r="B826" s="126">
        <f t="shared" si="124"/>
        <v>811</v>
      </c>
      <c r="C826" s="113">
        <f t="shared" si="130"/>
        <v>46108</v>
      </c>
      <c r="D826" s="70" t="s">
        <v>1022</v>
      </c>
      <c r="E826" s="76" t="s">
        <v>1023</v>
      </c>
      <c r="F826" s="71" t="s">
        <v>11</v>
      </c>
      <c r="G826" s="71" t="s">
        <v>897</v>
      </c>
      <c r="H826" s="77">
        <v>1.76</v>
      </c>
      <c r="I826" s="6">
        <f t="shared" si="131"/>
        <v>7371.9791551766111</v>
      </c>
      <c r="J826" s="78" t="s">
        <v>37</v>
      </c>
      <c r="K826" s="94" t="s">
        <v>9</v>
      </c>
      <c r="L826" s="6">
        <f t="shared" si="126"/>
        <v>121637.65606041408</v>
      </c>
      <c r="M826" s="5">
        <f t="shared" si="127"/>
        <v>5602.7041579342249</v>
      </c>
      <c r="N826" s="5">
        <f t="shared" si="128"/>
        <v>112.05408315868449</v>
      </c>
      <c r="O826" s="6">
        <f t="shared" si="129"/>
        <v>127128.30613518962</v>
      </c>
    </row>
    <row r="827" spans="2:15" x14ac:dyDescent="0.3">
      <c r="B827" s="126">
        <f t="shared" si="124"/>
        <v>812</v>
      </c>
      <c r="C827" s="113">
        <f t="shared" si="130"/>
        <v>46109</v>
      </c>
      <c r="D827" s="70" t="s">
        <v>1024</v>
      </c>
      <c r="E827" s="76" t="s">
        <v>1025</v>
      </c>
      <c r="F827" s="71" t="s">
        <v>981</v>
      </c>
      <c r="G827" s="71" t="s">
        <v>1061</v>
      </c>
      <c r="H827" s="77">
        <v>2.06</v>
      </c>
      <c r="I827" s="6">
        <f t="shared" si="131"/>
        <v>7704.7458263751287</v>
      </c>
      <c r="J827" s="78" t="s">
        <v>29</v>
      </c>
      <c r="K827" s="94" t="s">
        <v>38</v>
      </c>
      <c r="L827" s="6">
        <f t="shared" si="126"/>
        <v>127128.30613518962</v>
      </c>
      <c r="M827" s="5">
        <v>0</v>
      </c>
      <c r="N827" s="5">
        <f t="shared" si="128"/>
        <v>0</v>
      </c>
      <c r="O827" s="6">
        <f t="shared" si="129"/>
        <v>127128.30613518962</v>
      </c>
    </row>
    <row r="828" spans="2:15" x14ac:dyDescent="0.3">
      <c r="B828" s="126">
        <f t="shared" si="124"/>
        <v>813</v>
      </c>
      <c r="C828" s="113">
        <f t="shared" si="130"/>
        <v>46110</v>
      </c>
      <c r="D828" s="70" t="s">
        <v>1022</v>
      </c>
      <c r="E828" s="76" t="s">
        <v>1062</v>
      </c>
      <c r="F828" s="71" t="s">
        <v>930</v>
      </c>
      <c r="G828" s="71" t="s">
        <v>1063</v>
      </c>
      <c r="H828" s="77">
        <v>2.1800000000000002</v>
      </c>
      <c r="I828" s="6">
        <f t="shared" si="131"/>
        <v>7704.7458263751287</v>
      </c>
      <c r="J828" s="78" t="s">
        <v>62</v>
      </c>
      <c r="K828" s="94" t="s">
        <v>9</v>
      </c>
      <c r="L828" s="6">
        <f t="shared" si="126"/>
        <v>127128.30613518962</v>
      </c>
      <c r="M828" s="5">
        <f t="shared" si="127"/>
        <v>9091.6000751226529</v>
      </c>
      <c r="N828" s="5">
        <f t="shared" si="128"/>
        <v>181.83200150245307</v>
      </c>
      <c r="O828" s="6">
        <f t="shared" si="129"/>
        <v>136038.07420880982</v>
      </c>
    </row>
    <row r="829" spans="2:15" x14ac:dyDescent="0.3">
      <c r="B829" s="126">
        <f t="shared" si="124"/>
        <v>814</v>
      </c>
      <c r="C829" s="114">
        <f t="shared" si="130"/>
        <v>46111</v>
      </c>
      <c r="D829" s="22" t="s">
        <v>32</v>
      </c>
      <c r="E829" s="104"/>
      <c r="F829" s="25"/>
      <c r="G829" s="25"/>
      <c r="H829" s="91"/>
      <c r="I829" s="19">
        <v>0</v>
      </c>
      <c r="J829" s="21"/>
      <c r="K829" s="96"/>
      <c r="L829" s="19">
        <f t="shared" si="126"/>
        <v>136038.07420880982</v>
      </c>
      <c r="M829" s="20">
        <f t="shared" si="127"/>
        <v>0</v>
      </c>
      <c r="N829" s="20">
        <f t="shared" si="128"/>
        <v>0</v>
      </c>
      <c r="O829" s="19">
        <f t="shared" si="129"/>
        <v>136038.07420880982</v>
      </c>
    </row>
    <row r="830" spans="2:15" x14ac:dyDescent="0.3">
      <c r="B830" s="126">
        <f t="shared" si="124"/>
        <v>815</v>
      </c>
      <c r="C830" s="113">
        <f t="shared" si="130"/>
        <v>46112</v>
      </c>
      <c r="D830" s="70" t="s">
        <v>676</v>
      </c>
      <c r="E830" s="76" t="s">
        <v>1064</v>
      </c>
      <c r="F830" s="71" t="s">
        <v>915</v>
      </c>
      <c r="G830" s="71" t="s">
        <v>61</v>
      </c>
      <c r="H830" s="77">
        <v>3.5</v>
      </c>
      <c r="I830" s="6">
        <f t="shared" si="131"/>
        <v>8244.7317702308974</v>
      </c>
      <c r="J830" s="78" t="s">
        <v>50</v>
      </c>
      <c r="K830" s="94" t="s">
        <v>22</v>
      </c>
      <c r="L830" s="6">
        <f t="shared" si="126"/>
        <v>136038.07420880982</v>
      </c>
      <c r="M830" s="5">
        <f t="shared" si="127"/>
        <v>-8244.7317702308974</v>
      </c>
      <c r="N830" s="5">
        <f t="shared" si="128"/>
        <v>0</v>
      </c>
      <c r="O830" s="6">
        <f t="shared" si="129"/>
        <v>127793.34243857893</v>
      </c>
    </row>
    <row r="831" spans="2:15" x14ac:dyDescent="0.3">
      <c r="B831" s="126">
        <f t="shared" si="124"/>
        <v>816</v>
      </c>
      <c r="C831" s="113">
        <f>C830+1</f>
        <v>46113</v>
      </c>
      <c r="D831" s="70" t="s">
        <v>15</v>
      </c>
      <c r="E831" s="76" t="s">
        <v>1065</v>
      </c>
      <c r="F831" s="71" t="s">
        <v>1066</v>
      </c>
      <c r="G831" s="71" t="s">
        <v>1067</v>
      </c>
      <c r="H831" s="73">
        <v>3.85</v>
      </c>
      <c r="I831" s="6">
        <f t="shared" si="131"/>
        <v>7745.0510568835716</v>
      </c>
      <c r="J831" s="78" t="s">
        <v>52</v>
      </c>
      <c r="K831" s="94" t="s">
        <v>22</v>
      </c>
      <c r="L831" s="6">
        <f t="shared" si="126"/>
        <v>127793.34243857893</v>
      </c>
      <c r="M831" s="5">
        <f t="shared" si="127"/>
        <v>-7745.0510568835716</v>
      </c>
      <c r="N831" s="5">
        <f t="shared" si="128"/>
        <v>0</v>
      </c>
      <c r="O831" s="6">
        <f t="shared" si="129"/>
        <v>120048.29138169535</v>
      </c>
    </row>
    <row r="832" spans="2:15" x14ac:dyDescent="0.3">
      <c r="B832" s="126">
        <f t="shared" si="124"/>
        <v>817</v>
      </c>
      <c r="C832" s="113">
        <f t="shared" ref="C832:C860" si="132">C831+1</f>
        <v>46114</v>
      </c>
      <c r="D832" s="70" t="s">
        <v>42</v>
      </c>
      <c r="E832" s="76" t="s">
        <v>1068</v>
      </c>
      <c r="F832" s="71" t="s">
        <v>985</v>
      </c>
      <c r="G832" s="71" t="s">
        <v>946</v>
      </c>
      <c r="H832" s="73">
        <v>2.1800000000000002</v>
      </c>
      <c r="I832" s="6">
        <f t="shared" si="131"/>
        <v>7275.6540231330519</v>
      </c>
      <c r="J832" s="78" t="s">
        <v>29</v>
      </c>
      <c r="K832" s="94" t="s">
        <v>22</v>
      </c>
      <c r="L832" s="6">
        <f t="shared" si="126"/>
        <v>120048.29138169535</v>
      </c>
      <c r="M832" s="5">
        <f t="shared" si="127"/>
        <v>-7275.6540231330519</v>
      </c>
      <c r="N832" s="5">
        <f t="shared" si="128"/>
        <v>0</v>
      </c>
      <c r="O832" s="6">
        <f t="shared" si="129"/>
        <v>112772.63735856229</v>
      </c>
    </row>
    <row r="833" spans="2:15" x14ac:dyDescent="0.3">
      <c r="B833" s="126">
        <f t="shared" si="124"/>
        <v>818</v>
      </c>
      <c r="C833" s="113">
        <f t="shared" si="132"/>
        <v>46115</v>
      </c>
      <c r="D833" s="70" t="s">
        <v>15</v>
      </c>
      <c r="E833" s="76" t="s">
        <v>1069</v>
      </c>
      <c r="F833" s="71" t="s">
        <v>915</v>
      </c>
      <c r="G833" s="71" t="s">
        <v>1070</v>
      </c>
      <c r="H833" s="73">
        <v>1.77</v>
      </c>
      <c r="I833" s="6">
        <f t="shared" si="131"/>
        <v>6834.7052944583211</v>
      </c>
      <c r="J833" s="78" t="s">
        <v>31</v>
      </c>
      <c r="K833" s="94" t="s">
        <v>9</v>
      </c>
      <c r="L833" s="6">
        <f t="shared" si="126"/>
        <v>112772.63735856229</v>
      </c>
      <c r="M833" s="5">
        <f t="shared" si="127"/>
        <v>5262.7230767329074</v>
      </c>
      <c r="N833" s="5">
        <f t="shared" si="128"/>
        <v>105.25446153465815</v>
      </c>
      <c r="O833" s="6">
        <f t="shared" si="129"/>
        <v>117930.10597376054</v>
      </c>
    </row>
    <row r="834" spans="2:15" x14ac:dyDescent="0.3">
      <c r="B834" s="126">
        <f t="shared" si="124"/>
        <v>819</v>
      </c>
      <c r="C834" s="113">
        <f t="shared" si="132"/>
        <v>46116</v>
      </c>
      <c r="D834" s="70" t="s">
        <v>51</v>
      </c>
      <c r="E834" s="76" t="s">
        <v>1071</v>
      </c>
      <c r="F834" s="71" t="s">
        <v>915</v>
      </c>
      <c r="G834" s="71" t="s">
        <v>1020</v>
      </c>
      <c r="H834" s="73">
        <v>1.81</v>
      </c>
      <c r="I834" s="6">
        <f t="shared" si="131"/>
        <v>7147.2791499248815</v>
      </c>
      <c r="J834" s="78" t="s">
        <v>121</v>
      </c>
      <c r="K834" s="94" t="s">
        <v>9</v>
      </c>
      <c r="L834" s="6">
        <f t="shared" si="126"/>
        <v>117930.10597376054</v>
      </c>
      <c r="M834" s="5">
        <f t="shared" si="127"/>
        <v>5789.2961114391546</v>
      </c>
      <c r="N834" s="5">
        <f t="shared" si="128"/>
        <v>115.78592222878309</v>
      </c>
      <c r="O834" s="6">
        <f t="shared" si="129"/>
        <v>123603.61616297091</v>
      </c>
    </row>
    <row r="835" spans="2:15" x14ac:dyDescent="0.3">
      <c r="B835" s="126">
        <f t="shared" ref="B835:B898" si="133">B834+1</f>
        <v>820</v>
      </c>
      <c r="C835" s="113">
        <f t="shared" si="132"/>
        <v>46117</v>
      </c>
      <c r="D835" s="70" t="s">
        <v>51</v>
      </c>
      <c r="E835" s="76" t="s">
        <v>1072</v>
      </c>
      <c r="F835" s="71" t="s">
        <v>11</v>
      </c>
      <c r="G835" s="71" t="s">
        <v>897</v>
      </c>
      <c r="H835" s="73">
        <v>1.81</v>
      </c>
      <c r="I835" s="6">
        <f t="shared" si="131"/>
        <v>7491.1282523012669</v>
      </c>
      <c r="J835" s="78" t="s">
        <v>37</v>
      </c>
      <c r="K835" s="94" t="s">
        <v>9</v>
      </c>
      <c r="L835" s="6">
        <f t="shared" si="126"/>
        <v>123603.61616297091</v>
      </c>
      <c r="M835" s="5">
        <f t="shared" si="127"/>
        <v>6067.8138843640263</v>
      </c>
      <c r="N835" s="5">
        <f t="shared" si="128"/>
        <v>121.35627768728052</v>
      </c>
      <c r="O835" s="6">
        <f t="shared" si="129"/>
        <v>129550.07376964764</v>
      </c>
    </row>
    <row r="836" spans="2:15" x14ac:dyDescent="0.3">
      <c r="B836" s="126">
        <f t="shared" si="133"/>
        <v>821</v>
      </c>
      <c r="C836" s="113">
        <f t="shared" si="132"/>
        <v>46118</v>
      </c>
      <c r="D836" s="70" t="s">
        <v>42</v>
      </c>
      <c r="E836" s="76" t="s">
        <v>1073</v>
      </c>
      <c r="F836" s="71" t="s">
        <v>11</v>
      </c>
      <c r="G836" s="71" t="s">
        <v>897</v>
      </c>
      <c r="H836" s="73">
        <v>1.94</v>
      </c>
      <c r="I836" s="6">
        <f t="shared" si="131"/>
        <v>7851.5196224028878</v>
      </c>
      <c r="J836" s="78" t="s">
        <v>48</v>
      </c>
      <c r="K836" s="94" t="s">
        <v>9</v>
      </c>
      <c r="L836" s="6">
        <f t="shared" si="126"/>
        <v>129550.07376964764</v>
      </c>
      <c r="M836" s="5">
        <f t="shared" si="127"/>
        <v>7380.4284450587138</v>
      </c>
      <c r="N836" s="5">
        <f t="shared" si="128"/>
        <v>147.60856890117427</v>
      </c>
      <c r="O836" s="6">
        <f t="shared" si="129"/>
        <v>136782.89364580519</v>
      </c>
    </row>
    <row r="837" spans="2:15" x14ac:dyDescent="0.3">
      <c r="B837" s="126">
        <f t="shared" si="133"/>
        <v>822</v>
      </c>
      <c r="C837" s="113">
        <f t="shared" si="132"/>
        <v>46119</v>
      </c>
      <c r="D837" s="70" t="s">
        <v>17</v>
      </c>
      <c r="E837" s="76" t="s">
        <v>1074</v>
      </c>
      <c r="F837" s="71" t="s">
        <v>11</v>
      </c>
      <c r="G837" s="71" t="s">
        <v>897</v>
      </c>
      <c r="H837" s="73">
        <v>1.86</v>
      </c>
      <c r="I837" s="6">
        <f t="shared" si="131"/>
        <v>8289.8723421700124</v>
      </c>
      <c r="J837" s="78" t="s">
        <v>36</v>
      </c>
      <c r="K837" s="94" t="s">
        <v>22</v>
      </c>
      <c r="L837" s="6">
        <f t="shared" si="126"/>
        <v>136782.89364580519</v>
      </c>
      <c r="M837" s="5">
        <f t="shared" si="127"/>
        <v>-8289.8723421700124</v>
      </c>
      <c r="N837" s="5">
        <f t="shared" si="128"/>
        <v>0</v>
      </c>
      <c r="O837" s="6">
        <f t="shared" si="129"/>
        <v>128493.02130363518</v>
      </c>
    </row>
    <row r="838" spans="2:15" x14ac:dyDescent="0.3">
      <c r="B838" s="126">
        <f t="shared" si="133"/>
        <v>823</v>
      </c>
      <c r="C838" s="113">
        <f t="shared" si="132"/>
        <v>46120</v>
      </c>
      <c r="D838" s="70" t="s">
        <v>23</v>
      </c>
      <c r="E838" s="76" t="s">
        <v>1075</v>
      </c>
      <c r="F838" s="71" t="s">
        <v>915</v>
      </c>
      <c r="G838" s="71" t="s">
        <v>1076</v>
      </c>
      <c r="H838" s="73">
        <v>2.6</v>
      </c>
      <c r="I838" s="6">
        <f t="shared" si="131"/>
        <v>7787.4558365839503</v>
      </c>
      <c r="J838" s="78" t="s">
        <v>48</v>
      </c>
      <c r="K838" s="94" t="s">
        <v>22</v>
      </c>
      <c r="L838" s="6">
        <f t="shared" si="126"/>
        <v>128493.02130363518</v>
      </c>
      <c r="M838" s="5">
        <f t="shared" si="127"/>
        <v>-7787.4558365839503</v>
      </c>
      <c r="N838" s="5">
        <f t="shared" si="128"/>
        <v>0</v>
      </c>
      <c r="O838" s="6">
        <f t="shared" si="129"/>
        <v>120705.56546705123</v>
      </c>
    </row>
    <row r="839" spans="2:15" x14ac:dyDescent="0.3">
      <c r="B839" s="126">
        <f t="shared" si="133"/>
        <v>824</v>
      </c>
      <c r="C839" s="113">
        <f t="shared" si="132"/>
        <v>46121</v>
      </c>
      <c r="D839" s="70" t="s">
        <v>23</v>
      </c>
      <c r="E839" s="76" t="s">
        <v>1077</v>
      </c>
      <c r="F839" s="71" t="s">
        <v>985</v>
      </c>
      <c r="G839" s="71" t="s">
        <v>1078</v>
      </c>
      <c r="H839" s="73">
        <v>1.8</v>
      </c>
      <c r="I839" s="6">
        <f t="shared" si="131"/>
        <v>7315.4888161849231</v>
      </c>
      <c r="J839" s="78" t="s">
        <v>54</v>
      </c>
      <c r="K839" s="103" t="s">
        <v>22</v>
      </c>
      <c r="L839" s="6">
        <f t="shared" si="126"/>
        <v>120705.56546705123</v>
      </c>
      <c r="M839" s="5">
        <f t="shared" si="127"/>
        <v>-7315.4888161849231</v>
      </c>
      <c r="N839" s="5">
        <f t="shared" si="128"/>
        <v>0</v>
      </c>
      <c r="O839" s="6">
        <f t="shared" si="129"/>
        <v>113390.07665086631</v>
      </c>
    </row>
    <row r="840" spans="2:15" x14ac:dyDescent="0.3">
      <c r="B840" s="126">
        <f t="shared" si="133"/>
        <v>825</v>
      </c>
      <c r="C840" s="113">
        <f t="shared" si="132"/>
        <v>46122</v>
      </c>
      <c r="D840" s="70" t="s">
        <v>42</v>
      </c>
      <c r="E840" s="76" t="s">
        <v>1079</v>
      </c>
      <c r="F840" s="71" t="s">
        <v>915</v>
      </c>
      <c r="G840" s="71" t="s">
        <v>61</v>
      </c>
      <c r="H840" s="73">
        <v>3.45</v>
      </c>
      <c r="I840" s="6">
        <f t="shared" si="131"/>
        <v>6872.1258576282607</v>
      </c>
      <c r="J840" s="78" t="s">
        <v>29</v>
      </c>
      <c r="K840" s="94" t="s">
        <v>9</v>
      </c>
      <c r="L840" s="6">
        <f t="shared" si="126"/>
        <v>113390.07665086631</v>
      </c>
      <c r="M840" s="5">
        <f t="shared" si="127"/>
        <v>16836.708351189242</v>
      </c>
      <c r="N840" s="5">
        <f t="shared" si="128"/>
        <v>336.73416702378483</v>
      </c>
      <c r="O840" s="6">
        <f t="shared" si="129"/>
        <v>129890.05083503177</v>
      </c>
    </row>
    <row r="841" spans="2:15" x14ac:dyDescent="0.3">
      <c r="B841" s="126">
        <f t="shared" si="133"/>
        <v>826</v>
      </c>
      <c r="C841" s="113">
        <f t="shared" si="132"/>
        <v>46123</v>
      </c>
      <c r="D841" s="70" t="s">
        <v>10</v>
      </c>
      <c r="E841" s="76" t="s">
        <v>1080</v>
      </c>
      <c r="F841" s="71" t="s">
        <v>915</v>
      </c>
      <c r="G841" s="71" t="s">
        <v>61</v>
      </c>
      <c r="H841" s="73">
        <v>3.5</v>
      </c>
      <c r="I841" s="6">
        <f t="shared" si="131"/>
        <v>7872.1242930322287</v>
      </c>
      <c r="J841" s="78" t="s">
        <v>37</v>
      </c>
      <c r="K841" s="94" t="s">
        <v>9</v>
      </c>
      <c r="L841" s="6">
        <f t="shared" si="126"/>
        <v>129890.05083503177</v>
      </c>
      <c r="M841" s="5">
        <f t="shared" si="127"/>
        <v>19680.310732580572</v>
      </c>
      <c r="N841" s="5">
        <f t="shared" si="128"/>
        <v>393.60621465161142</v>
      </c>
      <c r="O841" s="6">
        <f t="shared" si="129"/>
        <v>149176.75535296072</v>
      </c>
    </row>
    <row r="842" spans="2:15" x14ac:dyDescent="0.3">
      <c r="B842" s="126">
        <f t="shared" si="133"/>
        <v>827</v>
      </c>
      <c r="C842" s="113">
        <f t="shared" si="132"/>
        <v>46124</v>
      </c>
      <c r="D842" s="70" t="s">
        <v>10</v>
      </c>
      <c r="E842" s="76" t="s">
        <v>1081</v>
      </c>
      <c r="F842" s="71" t="s">
        <v>985</v>
      </c>
      <c r="G842" s="71" t="s">
        <v>946</v>
      </c>
      <c r="H842" s="73">
        <v>2</v>
      </c>
      <c r="I842" s="6">
        <f t="shared" si="131"/>
        <v>9041.0154759370143</v>
      </c>
      <c r="J842" s="78" t="s">
        <v>31</v>
      </c>
      <c r="K842" s="94" t="s">
        <v>22</v>
      </c>
      <c r="L842" s="6">
        <f t="shared" si="126"/>
        <v>149176.75535296072</v>
      </c>
      <c r="M842" s="5">
        <f t="shared" si="127"/>
        <v>-9041.0154759370143</v>
      </c>
      <c r="N842" s="5">
        <f t="shared" si="128"/>
        <v>0</v>
      </c>
      <c r="O842" s="6">
        <f t="shared" si="129"/>
        <v>140135.73987702371</v>
      </c>
    </row>
    <row r="843" spans="2:15" x14ac:dyDescent="0.3">
      <c r="B843" s="126">
        <f t="shared" si="133"/>
        <v>828</v>
      </c>
      <c r="C843" s="113">
        <f t="shared" si="132"/>
        <v>46125</v>
      </c>
      <c r="D843" s="70" t="s">
        <v>46</v>
      </c>
      <c r="E843" s="76" t="s">
        <v>1082</v>
      </c>
      <c r="F843" s="71" t="s">
        <v>915</v>
      </c>
      <c r="G843" s="71" t="s">
        <v>61</v>
      </c>
      <c r="H843" s="73">
        <v>3.25</v>
      </c>
      <c r="I843" s="6">
        <f t="shared" si="131"/>
        <v>8493.0751440620425</v>
      </c>
      <c r="J843" s="78" t="s">
        <v>31</v>
      </c>
      <c r="K843" s="94" t="s">
        <v>22</v>
      </c>
      <c r="L843" s="6">
        <f t="shared" si="126"/>
        <v>140135.73987702371</v>
      </c>
      <c r="M843" s="5">
        <f t="shared" si="127"/>
        <v>-8493.0751440620425</v>
      </c>
      <c r="N843" s="5">
        <f t="shared" si="128"/>
        <v>0</v>
      </c>
      <c r="O843" s="6">
        <f t="shared" si="129"/>
        <v>131642.66473296165</v>
      </c>
    </row>
    <row r="844" spans="2:15" x14ac:dyDescent="0.3">
      <c r="B844" s="126">
        <f t="shared" si="133"/>
        <v>829</v>
      </c>
      <c r="C844" s="113">
        <f t="shared" si="132"/>
        <v>46126</v>
      </c>
      <c r="D844" s="70" t="s">
        <v>17</v>
      </c>
      <c r="E844" s="76" t="s">
        <v>1083</v>
      </c>
      <c r="F844" s="71" t="s">
        <v>915</v>
      </c>
      <c r="G844" s="71" t="s">
        <v>1084</v>
      </c>
      <c r="H844" s="73">
        <v>1.86</v>
      </c>
      <c r="I844" s="6">
        <f t="shared" si="131"/>
        <v>7978.3433171491915</v>
      </c>
      <c r="J844" s="78" t="s">
        <v>25</v>
      </c>
      <c r="K844" s="94" t="s">
        <v>9</v>
      </c>
      <c r="L844" s="6">
        <f t="shared" ref="L844:L907" si="134">O843</f>
        <v>131642.66473296165</v>
      </c>
      <c r="M844" s="5">
        <f t="shared" ref="M844:M907" si="135">IF(K844="w",(H844-1)*I844,-I844)</f>
        <v>6861.3752527483057</v>
      </c>
      <c r="N844" s="5">
        <f t="shared" ref="N844:N907" si="136">IF(K844="w",(M844/100*2),0)</f>
        <v>137.22750505496612</v>
      </c>
      <c r="O844" s="6">
        <f t="shared" ref="O844:O907" si="137">L844+M844-N844</f>
        <v>138366.812480655</v>
      </c>
    </row>
    <row r="845" spans="2:15" x14ac:dyDescent="0.3">
      <c r="B845" s="126">
        <f t="shared" si="133"/>
        <v>830</v>
      </c>
      <c r="C845" s="113">
        <f t="shared" si="132"/>
        <v>46127</v>
      </c>
      <c r="D845" s="70" t="s">
        <v>17</v>
      </c>
      <c r="E845" s="76" t="s">
        <v>1085</v>
      </c>
      <c r="F845" s="71" t="s">
        <v>985</v>
      </c>
      <c r="G845" s="71" t="s">
        <v>1078</v>
      </c>
      <c r="H845" s="73">
        <v>2.04</v>
      </c>
      <c r="I845" s="6">
        <f t="shared" si="131"/>
        <v>8385.8674230699999</v>
      </c>
      <c r="J845" s="78" t="s">
        <v>29</v>
      </c>
      <c r="K845" s="94" t="s">
        <v>9</v>
      </c>
      <c r="L845" s="6">
        <f t="shared" si="134"/>
        <v>138366.812480655</v>
      </c>
      <c r="M845" s="5">
        <f t="shared" si="135"/>
        <v>8721.3021199928007</v>
      </c>
      <c r="N845" s="5">
        <f t="shared" si="136"/>
        <v>174.42604239985602</v>
      </c>
      <c r="O845" s="6">
        <f t="shared" si="137"/>
        <v>146913.68855824793</v>
      </c>
    </row>
    <row r="846" spans="2:15" x14ac:dyDescent="0.3">
      <c r="B846" s="126">
        <f t="shared" si="133"/>
        <v>831</v>
      </c>
      <c r="C846" s="113">
        <f t="shared" si="132"/>
        <v>46128</v>
      </c>
      <c r="D846" s="70" t="s">
        <v>23</v>
      </c>
      <c r="E846" s="76" t="s">
        <v>1086</v>
      </c>
      <c r="F846" s="71" t="s">
        <v>907</v>
      </c>
      <c r="G846" s="71" t="s">
        <v>908</v>
      </c>
      <c r="H846" s="73">
        <v>2.02</v>
      </c>
      <c r="I846" s="6">
        <f t="shared" si="131"/>
        <v>8903.8599126210866</v>
      </c>
      <c r="J846" s="78" t="s">
        <v>54</v>
      </c>
      <c r="K846" s="94" t="s">
        <v>9</v>
      </c>
      <c r="L846" s="6">
        <f t="shared" si="134"/>
        <v>146913.68855824793</v>
      </c>
      <c r="M846" s="5">
        <f t="shared" si="135"/>
        <v>9081.9371108735086</v>
      </c>
      <c r="N846" s="5">
        <f t="shared" si="136"/>
        <v>181.63874221747017</v>
      </c>
      <c r="O846" s="6">
        <f t="shared" si="137"/>
        <v>155813.98692690398</v>
      </c>
    </row>
    <row r="847" spans="2:15" x14ac:dyDescent="0.3">
      <c r="B847" s="126">
        <f t="shared" si="133"/>
        <v>832</v>
      </c>
      <c r="C847" s="113">
        <f t="shared" si="132"/>
        <v>46129</v>
      </c>
      <c r="D847" s="70" t="s">
        <v>46</v>
      </c>
      <c r="E847" s="76" t="s">
        <v>1087</v>
      </c>
      <c r="F847" s="71" t="s">
        <v>1066</v>
      </c>
      <c r="G847" s="71" t="s">
        <v>1088</v>
      </c>
      <c r="H847" s="73">
        <v>2.34</v>
      </c>
      <c r="I847" s="6">
        <f t="shared" si="131"/>
        <v>9443.2719349638774</v>
      </c>
      <c r="J847" s="78" t="s">
        <v>41</v>
      </c>
      <c r="K847" s="94" t="s">
        <v>22</v>
      </c>
      <c r="L847" s="6">
        <f t="shared" si="134"/>
        <v>155813.98692690398</v>
      </c>
      <c r="M847" s="5">
        <f t="shared" si="135"/>
        <v>-9443.2719349638774</v>
      </c>
      <c r="N847" s="5">
        <f t="shared" si="136"/>
        <v>0</v>
      </c>
      <c r="O847" s="6">
        <f t="shared" si="137"/>
        <v>146370.7149919401</v>
      </c>
    </row>
    <row r="848" spans="2:15" x14ac:dyDescent="0.3">
      <c r="B848" s="126">
        <f t="shared" si="133"/>
        <v>833</v>
      </c>
      <c r="C848" s="113">
        <f t="shared" si="132"/>
        <v>46130</v>
      </c>
      <c r="D848" s="70" t="s">
        <v>10</v>
      </c>
      <c r="E848" s="76" t="s">
        <v>1089</v>
      </c>
      <c r="F848" s="71" t="s">
        <v>915</v>
      </c>
      <c r="G848" s="71" t="s">
        <v>61</v>
      </c>
      <c r="H848" s="73">
        <v>3.85</v>
      </c>
      <c r="I848" s="6">
        <f t="shared" si="131"/>
        <v>8870.9524237539445</v>
      </c>
      <c r="J848" s="78" t="s">
        <v>36</v>
      </c>
      <c r="K848" s="94" t="s">
        <v>22</v>
      </c>
      <c r="L848" s="6">
        <f t="shared" si="134"/>
        <v>146370.7149919401</v>
      </c>
      <c r="M848" s="5">
        <f t="shared" si="135"/>
        <v>-8870.9524237539445</v>
      </c>
      <c r="N848" s="5">
        <f t="shared" si="136"/>
        <v>0</v>
      </c>
      <c r="O848" s="6">
        <f t="shared" si="137"/>
        <v>137499.76256818615</v>
      </c>
    </row>
    <row r="849" spans="2:15" x14ac:dyDescent="0.3">
      <c r="B849" s="126">
        <f t="shared" si="133"/>
        <v>834</v>
      </c>
      <c r="C849" s="113">
        <f t="shared" si="132"/>
        <v>46131</v>
      </c>
      <c r="D849" s="70" t="s">
        <v>10</v>
      </c>
      <c r="E849" s="76" t="s">
        <v>1090</v>
      </c>
      <c r="F849" s="71" t="s">
        <v>985</v>
      </c>
      <c r="G849" s="71" t="s">
        <v>946</v>
      </c>
      <c r="H849" s="73">
        <v>1.81</v>
      </c>
      <c r="I849" s="6">
        <f t="shared" si="131"/>
        <v>8333.3189435264339</v>
      </c>
      <c r="J849" s="78" t="s">
        <v>517</v>
      </c>
      <c r="K849" s="94" t="s">
        <v>9</v>
      </c>
      <c r="L849" s="6">
        <f t="shared" si="134"/>
        <v>137499.76256818615</v>
      </c>
      <c r="M849" s="5">
        <f t="shared" si="135"/>
        <v>6749.9883442564123</v>
      </c>
      <c r="N849" s="5">
        <f t="shared" si="136"/>
        <v>134.99976688512825</v>
      </c>
      <c r="O849" s="6">
        <f t="shared" si="137"/>
        <v>144114.75114555744</v>
      </c>
    </row>
    <row r="850" spans="2:15" x14ac:dyDescent="0.3">
      <c r="B850" s="126">
        <f t="shared" si="133"/>
        <v>835</v>
      </c>
      <c r="C850" s="113">
        <f t="shared" si="132"/>
        <v>46132</v>
      </c>
      <c r="D850" s="70" t="s">
        <v>46</v>
      </c>
      <c r="E850" s="76" t="s">
        <v>1091</v>
      </c>
      <c r="F850" s="71" t="s">
        <v>915</v>
      </c>
      <c r="G850" s="71" t="s">
        <v>1092</v>
      </c>
      <c r="H850" s="73">
        <v>2.2400000000000002</v>
      </c>
      <c r="I850" s="6">
        <f t="shared" si="131"/>
        <v>8734.2273421549962</v>
      </c>
      <c r="J850" s="78" t="s">
        <v>48</v>
      </c>
      <c r="K850" s="94" t="s">
        <v>22</v>
      </c>
      <c r="L850" s="6">
        <f t="shared" si="134"/>
        <v>144114.75114555744</v>
      </c>
      <c r="M850" s="5">
        <f t="shared" si="135"/>
        <v>-8734.2273421549962</v>
      </c>
      <c r="N850" s="5">
        <f t="shared" si="136"/>
        <v>0</v>
      </c>
      <c r="O850" s="6">
        <f t="shared" si="137"/>
        <v>135380.52380340244</v>
      </c>
    </row>
    <row r="851" spans="2:15" x14ac:dyDescent="0.3">
      <c r="B851" s="126">
        <f t="shared" si="133"/>
        <v>836</v>
      </c>
      <c r="C851" s="113">
        <f t="shared" si="132"/>
        <v>46133</v>
      </c>
      <c r="D851" s="70" t="s">
        <v>15</v>
      </c>
      <c r="E851" s="76" t="s">
        <v>1093</v>
      </c>
      <c r="F851" s="71" t="s">
        <v>915</v>
      </c>
      <c r="G851" s="71" t="s">
        <v>1094</v>
      </c>
      <c r="H851" s="73">
        <v>2.66</v>
      </c>
      <c r="I851" s="6">
        <f t="shared" si="131"/>
        <v>8204.8802305092395</v>
      </c>
      <c r="J851" s="78" t="s">
        <v>48</v>
      </c>
      <c r="K851" s="94" t="s">
        <v>22</v>
      </c>
      <c r="L851" s="6">
        <f t="shared" si="134"/>
        <v>135380.52380340244</v>
      </c>
      <c r="M851" s="5">
        <f t="shared" si="135"/>
        <v>-8204.8802305092395</v>
      </c>
      <c r="N851" s="5">
        <f t="shared" si="136"/>
        <v>0</v>
      </c>
      <c r="O851" s="6">
        <f t="shared" si="137"/>
        <v>127175.6435728932</v>
      </c>
    </row>
    <row r="852" spans="2:15" x14ac:dyDescent="0.3">
      <c r="B852" s="126">
        <f t="shared" si="133"/>
        <v>837</v>
      </c>
      <c r="C852" s="113">
        <f t="shared" si="132"/>
        <v>46134</v>
      </c>
      <c r="D852" s="70" t="s">
        <v>15</v>
      </c>
      <c r="E852" s="76" t="s">
        <v>1095</v>
      </c>
      <c r="F852" s="71" t="s">
        <v>915</v>
      </c>
      <c r="G852" s="71" t="s">
        <v>1096</v>
      </c>
      <c r="H852" s="73">
        <v>2.2000000000000002</v>
      </c>
      <c r="I852" s="6">
        <f t="shared" si="131"/>
        <v>7707.6147619935273</v>
      </c>
      <c r="J852" s="78" t="s">
        <v>36</v>
      </c>
      <c r="K852" s="94" t="s">
        <v>22</v>
      </c>
      <c r="L852" s="6">
        <f t="shared" si="134"/>
        <v>127175.6435728932</v>
      </c>
      <c r="M852" s="5">
        <f t="shared" si="135"/>
        <v>-7707.6147619935273</v>
      </c>
      <c r="N852" s="5">
        <f t="shared" si="136"/>
        <v>0</v>
      </c>
      <c r="O852" s="6">
        <f t="shared" si="137"/>
        <v>119468.02881089968</v>
      </c>
    </row>
    <row r="853" spans="2:15" x14ac:dyDescent="0.3">
      <c r="B853" s="126">
        <f t="shared" si="133"/>
        <v>838</v>
      </c>
      <c r="C853" s="113">
        <f t="shared" si="132"/>
        <v>46135</v>
      </c>
      <c r="D853" s="70" t="s">
        <v>15</v>
      </c>
      <c r="E853" s="76" t="s">
        <v>1097</v>
      </c>
      <c r="F853" s="71" t="s">
        <v>915</v>
      </c>
      <c r="G853" s="71" t="s">
        <v>1098</v>
      </c>
      <c r="H853" s="73">
        <v>2.52</v>
      </c>
      <c r="I853" s="6">
        <f t="shared" si="131"/>
        <v>7240.48659459998</v>
      </c>
      <c r="J853" s="78" t="s">
        <v>21</v>
      </c>
      <c r="K853" s="94" t="s">
        <v>9</v>
      </c>
      <c r="L853" s="6">
        <f t="shared" si="134"/>
        <v>119468.02881089968</v>
      </c>
      <c r="M853" s="5">
        <f t="shared" si="135"/>
        <v>11005.53962379197</v>
      </c>
      <c r="N853" s="5">
        <f t="shared" si="136"/>
        <v>220.11079247583942</v>
      </c>
      <c r="O853" s="6">
        <f t="shared" si="137"/>
        <v>130253.4576422158</v>
      </c>
    </row>
    <row r="854" spans="2:15" x14ac:dyDescent="0.3">
      <c r="B854" s="126">
        <f t="shared" si="133"/>
        <v>839</v>
      </c>
      <c r="C854" s="113">
        <f t="shared" si="132"/>
        <v>46136</v>
      </c>
      <c r="D854" s="70" t="s">
        <v>15</v>
      </c>
      <c r="E854" s="76" t="s">
        <v>1099</v>
      </c>
      <c r="F854" s="71" t="s">
        <v>579</v>
      </c>
      <c r="G854" s="71" t="s">
        <v>1100</v>
      </c>
      <c r="H854" s="73">
        <v>3.4</v>
      </c>
      <c r="I854" s="6">
        <f t="shared" si="131"/>
        <v>7894.1489480130786</v>
      </c>
      <c r="J854" s="78" t="s">
        <v>48</v>
      </c>
      <c r="K854" s="94" t="s">
        <v>22</v>
      </c>
      <c r="L854" s="6">
        <f t="shared" si="134"/>
        <v>130253.4576422158</v>
      </c>
      <c r="M854" s="5">
        <f t="shared" si="135"/>
        <v>-7894.1489480130786</v>
      </c>
      <c r="N854" s="5">
        <f t="shared" si="136"/>
        <v>0</v>
      </c>
      <c r="O854" s="6">
        <f t="shared" si="137"/>
        <v>122359.30869420271</v>
      </c>
    </row>
    <row r="855" spans="2:15" x14ac:dyDescent="0.3">
      <c r="B855" s="126">
        <f t="shared" si="133"/>
        <v>840</v>
      </c>
      <c r="C855" s="113">
        <f t="shared" si="132"/>
        <v>46137</v>
      </c>
      <c r="D855" s="70" t="s">
        <v>10</v>
      </c>
      <c r="E855" s="76" t="s">
        <v>1101</v>
      </c>
      <c r="F855" s="71" t="s">
        <v>1066</v>
      </c>
      <c r="G855" s="71" t="s">
        <v>974</v>
      </c>
      <c r="H855" s="73">
        <v>4.0999999999999996</v>
      </c>
      <c r="I855" s="6">
        <f t="shared" si="131"/>
        <v>7415.7156784365279</v>
      </c>
      <c r="J855" s="78" t="s">
        <v>31</v>
      </c>
      <c r="K855" s="94" t="s">
        <v>22</v>
      </c>
      <c r="L855" s="6">
        <f t="shared" si="134"/>
        <v>122359.30869420271</v>
      </c>
      <c r="M855" s="5">
        <f t="shared" si="135"/>
        <v>-7415.7156784365279</v>
      </c>
      <c r="N855" s="5">
        <f t="shared" si="136"/>
        <v>0</v>
      </c>
      <c r="O855" s="6">
        <f t="shared" si="137"/>
        <v>114943.59301576619</v>
      </c>
    </row>
    <row r="856" spans="2:15" x14ac:dyDescent="0.3">
      <c r="B856" s="126">
        <f t="shared" si="133"/>
        <v>841</v>
      </c>
      <c r="C856" s="113">
        <f t="shared" si="132"/>
        <v>46138</v>
      </c>
      <c r="D856" s="70" t="s">
        <v>51</v>
      </c>
      <c r="E856" s="76" t="s">
        <v>990</v>
      </c>
      <c r="F856" s="71" t="s">
        <v>11</v>
      </c>
      <c r="G856" s="71" t="s">
        <v>897</v>
      </c>
      <c r="H856" s="73">
        <v>1.84</v>
      </c>
      <c r="I856" s="6">
        <f t="shared" si="131"/>
        <v>6966.2783645918907</v>
      </c>
      <c r="J856" s="78" t="s">
        <v>31</v>
      </c>
      <c r="K856" s="94" t="s">
        <v>22</v>
      </c>
      <c r="L856" s="6">
        <f t="shared" si="134"/>
        <v>114943.59301576619</v>
      </c>
      <c r="M856" s="5">
        <f t="shared" si="135"/>
        <v>-6966.2783645918907</v>
      </c>
      <c r="N856" s="5">
        <f t="shared" si="136"/>
        <v>0</v>
      </c>
      <c r="O856" s="6">
        <f t="shared" si="137"/>
        <v>107977.3146511743</v>
      </c>
    </row>
    <row r="857" spans="2:15" x14ac:dyDescent="0.3">
      <c r="B857" s="126">
        <f t="shared" si="133"/>
        <v>842</v>
      </c>
      <c r="C857" s="113">
        <f t="shared" si="132"/>
        <v>46139</v>
      </c>
      <c r="D857" s="70" t="s">
        <v>46</v>
      </c>
      <c r="E857" s="76" t="s">
        <v>1102</v>
      </c>
      <c r="F857" s="71" t="s">
        <v>985</v>
      </c>
      <c r="G857" s="71" t="s">
        <v>1078</v>
      </c>
      <c r="H857" s="73">
        <v>1.97</v>
      </c>
      <c r="I857" s="6">
        <f t="shared" si="131"/>
        <v>6544.0796758287452</v>
      </c>
      <c r="J857" s="78" t="s">
        <v>37</v>
      </c>
      <c r="K857" s="94" t="s">
        <v>22</v>
      </c>
      <c r="L857" s="6">
        <f t="shared" si="134"/>
        <v>107977.3146511743</v>
      </c>
      <c r="M857" s="5">
        <f t="shared" si="135"/>
        <v>-6544.0796758287452</v>
      </c>
      <c r="N857" s="5">
        <f t="shared" si="136"/>
        <v>0</v>
      </c>
      <c r="O857" s="6">
        <f t="shared" si="137"/>
        <v>101433.23497534555</v>
      </c>
    </row>
    <row r="858" spans="2:15" x14ac:dyDescent="0.3">
      <c r="B858" s="126">
        <f t="shared" si="133"/>
        <v>843</v>
      </c>
      <c r="C858" s="113">
        <f t="shared" si="132"/>
        <v>46140</v>
      </c>
      <c r="D858" s="70" t="s">
        <v>42</v>
      </c>
      <c r="E858" s="76" t="s">
        <v>1103</v>
      </c>
      <c r="F858" s="71" t="s">
        <v>915</v>
      </c>
      <c r="G858" s="71" t="s">
        <v>61</v>
      </c>
      <c r="H858" s="73">
        <v>3.6</v>
      </c>
      <c r="I858" s="6">
        <f t="shared" si="131"/>
        <v>6147.4687863845784</v>
      </c>
      <c r="J858" s="78" t="s">
        <v>37</v>
      </c>
      <c r="K858" s="94" t="s">
        <v>9</v>
      </c>
      <c r="L858" s="6">
        <f t="shared" si="134"/>
        <v>101433.23497534555</v>
      </c>
      <c r="M858" s="5">
        <f t="shared" si="135"/>
        <v>15983.418844599904</v>
      </c>
      <c r="N858" s="5">
        <f t="shared" si="136"/>
        <v>319.66837689199809</v>
      </c>
      <c r="O858" s="6">
        <f t="shared" si="137"/>
        <v>117096.98544305345</v>
      </c>
    </row>
    <row r="859" spans="2:15" x14ac:dyDescent="0.3">
      <c r="B859" s="126">
        <f t="shared" si="133"/>
        <v>844</v>
      </c>
      <c r="C859" s="113">
        <f t="shared" si="132"/>
        <v>46141</v>
      </c>
      <c r="D859" s="70" t="s">
        <v>17</v>
      </c>
      <c r="E859" s="76" t="s">
        <v>1105</v>
      </c>
      <c r="F859" s="71" t="s">
        <v>11</v>
      </c>
      <c r="G859" s="71" t="s">
        <v>897</v>
      </c>
      <c r="H859" s="73">
        <v>1.96</v>
      </c>
      <c r="I859" s="6">
        <f t="shared" si="131"/>
        <v>7096.7869965486934</v>
      </c>
      <c r="J859" s="78" t="s">
        <v>48</v>
      </c>
      <c r="K859" s="94" t="s">
        <v>9</v>
      </c>
      <c r="L859" s="6">
        <f t="shared" si="134"/>
        <v>117096.98544305345</v>
      </c>
      <c r="M859" s="5">
        <f t="shared" si="135"/>
        <v>6812.9155166867458</v>
      </c>
      <c r="N859" s="5">
        <f t="shared" si="136"/>
        <v>136.25831033373493</v>
      </c>
      <c r="O859" s="6">
        <f t="shared" si="137"/>
        <v>123773.64264940645</v>
      </c>
    </row>
    <row r="860" spans="2:15" x14ac:dyDescent="0.3">
      <c r="B860" s="126">
        <f t="shared" si="133"/>
        <v>845</v>
      </c>
      <c r="C860" s="113">
        <f t="shared" si="132"/>
        <v>46142</v>
      </c>
      <c r="D860" s="70" t="s">
        <v>23</v>
      </c>
      <c r="E860" s="76" t="s">
        <v>1106</v>
      </c>
      <c r="F860" s="71" t="s">
        <v>11</v>
      </c>
      <c r="G860" s="71" t="s">
        <v>897</v>
      </c>
      <c r="H860" s="73">
        <v>1.87</v>
      </c>
      <c r="I860" s="6">
        <f t="shared" si="131"/>
        <v>7501.432887842815</v>
      </c>
      <c r="J860" s="78" t="s">
        <v>31</v>
      </c>
      <c r="K860" s="94" t="s">
        <v>22</v>
      </c>
      <c r="L860" s="6">
        <f t="shared" si="134"/>
        <v>123773.64264940645</v>
      </c>
      <c r="M860" s="5">
        <f t="shared" si="135"/>
        <v>-7501.432887842815</v>
      </c>
      <c r="N860" s="5">
        <f t="shared" si="136"/>
        <v>0</v>
      </c>
      <c r="O860" s="6">
        <f t="shared" si="137"/>
        <v>116272.20976156363</v>
      </c>
    </row>
    <row r="861" spans="2:15" x14ac:dyDescent="0.3">
      <c r="B861" s="126">
        <f t="shared" si="133"/>
        <v>846</v>
      </c>
      <c r="C861" s="113">
        <f>C860+1</f>
        <v>46143</v>
      </c>
      <c r="D861" s="70" t="s">
        <v>15</v>
      </c>
      <c r="E861" s="76" t="s">
        <v>1107</v>
      </c>
      <c r="F861" s="71" t="s">
        <v>985</v>
      </c>
      <c r="G861" s="71" t="s">
        <v>946</v>
      </c>
      <c r="H861" s="73">
        <v>1.92</v>
      </c>
      <c r="I861" s="6">
        <f t="shared" si="131"/>
        <v>7046.8005916099173</v>
      </c>
      <c r="J861" s="78" t="s">
        <v>36</v>
      </c>
      <c r="K861" s="94" t="s">
        <v>22</v>
      </c>
      <c r="L861" s="6">
        <f t="shared" si="134"/>
        <v>116272.20976156363</v>
      </c>
      <c r="M861" s="5">
        <f t="shared" si="135"/>
        <v>-7046.8005916099173</v>
      </c>
      <c r="N861" s="5">
        <f t="shared" si="136"/>
        <v>0</v>
      </c>
      <c r="O861" s="6">
        <f t="shared" si="137"/>
        <v>109225.40916995371</v>
      </c>
    </row>
    <row r="862" spans="2:15" x14ac:dyDescent="0.3">
      <c r="B862" s="126">
        <f t="shared" si="133"/>
        <v>847</v>
      </c>
      <c r="C862" s="113">
        <f t="shared" ref="C862:C891" si="138">C861+1</f>
        <v>46144</v>
      </c>
      <c r="D862" s="70" t="s">
        <v>10</v>
      </c>
      <c r="E862" s="76" t="s">
        <v>1108</v>
      </c>
      <c r="F862" s="71" t="s">
        <v>981</v>
      </c>
      <c r="G862" s="71" t="s">
        <v>1109</v>
      </c>
      <c r="H862" s="73">
        <v>2</v>
      </c>
      <c r="I862" s="6">
        <f t="shared" si="131"/>
        <v>6619.7217678759826</v>
      </c>
      <c r="J862" s="78" t="s">
        <v>34</v>
      </c>
      <c r="K862" s="94" t="s">
        <v>22</v>
      </c>
      <c r="L862" s="6">
        <f t="shared" si="134"/>
        <v>109225.40916995371</v>
      </c>
      <c r="M862" s="5">
        <f t="shared" si="135"/>
        <v>-6619.7217678759826</v>
      </c>
      <c r="N862" s="5">
        <f t="shared" si="136"/>
        <v>0</v>
      </c>
      <c r="O862" s="6">
        <f t="shared" si="137"/>
        <v>102605.68740207773</v>
      </c>
    </row>
    <row r="863" spans="2:15" x14ac:dyDescent="0.3">
      <c r="B863" s="126">
        <f t="shared" si="133"/>
        <v>848</v>
      </c>
      <c r="C863" s="113">
        <f t="shared" si="138"/>
        <v>46145</v>
      </c>
      <c r="D863" s="70" t="s">
        <v>10</v>
      </c>
      <c r="E863" s="76" t="s">
        <v>1110</v>
      </c>
      <c r="F863" s="71" t="s">
        <v>915</v>
      </c>
      <c r="G863" s="71" t="s">
        <v>933</v>
      </c>
      <c r="H863" s="73">
        <v>2.38</v>
      </c>
      <c r="I863" s="6">
        <f t="shared" si="131"/>
        <v>6218.526509216832</v>
      </c>
      <c r="J863" s="78" t="s">
        <v>50</v>
      </c>
      <c r="K863" s="94" t="s">
        <v>9</v>
      </c>
      <c r="L863" s="6">
        <f t="shared" si="134"/>
        <v>102605.68740207773</v>
      </c>
      <c r="M863" s="5">
        <f t="shared" si="135"/>
        <v>8581.5665827192279</v>
      </c>
      <c r="N863" s="5">
        <f t="shared" si="136"/>
        <v>171.63133165438455</v>
      </c>
      <c r="O863" s="6">
        <f t="shared" si="137"/>
        <v>111015.62265314258</v>
      </c>
    </row>
    <row r="864" spans="2:15" x14ac:dyDescent="0.3">
      <c r="B864" s="126">
        <f t="shared" si="133"/>
        <v>849</v>
      </c>
      <c r="C864" s="113">
        <f t="shared" si="138"/>
        <v>46146</v>
      </c>
      <c r="D864" s="70" t="s">
        <v>46</v>
      </c>
      <c r="E864" s="76" t="s">
        <v>1111</v>
      </c>
      <c r="F864" s="71" t="s">
        <v>915</v>
      </c>
      <c r="G864" s="71" t="s">
        <v>950</v>
      </c>
      <c r="H864" s="73">
        <v>2.56</v>
      </c>
      <c r="I864" s="6">
        <f t="shared" si="131"/>
        <v>6728.2195547359142</v>
      </c>
      <c r="J864" s="78" t="s">
        <v>25</v>
      </c>
      <c r="K864" s="94" t="s">
        <v>9</v>
      </c>
      <c r="L864" s="6">
        <f t="shared" si="134"/>
        <v>111015.62265314258</v>
      </c>
      <c r="M864" s="5">
        <f t="shared" si="135"/>
        <v>10496.022505388026</v>
      </c>
      <c r="N864" s="5">
        <f t="shared" si="136"/>
        <v>209.92045010776053</v>
      </c>
      <c r="O864" s="6">
        <f t="shared" si="137"/>
        <v>121301.72470842284</v>
      </c>
    </row>
    <row r="865" spans="2:15" x14ac:dyDescent="0.3">
      <c r="B865" s="126">
        <f t="shared" si="133"/>
        <v>850</v>
      </c>
      <c r="C865" s="113">
        <f t="shared" si="138"/>
        <v>46147</v>
      </c>
      <c r="D865" s="70" t="s">
        <v>17</v>
      </c>
      <c r="E865" s="76" t="s">
        <v>1112</v>
      </c>
      <c r="F865" s="71" t="s">
        <v>11</v>
      </c>
      <c r="G865" s="71" t="s">
        <v>897</v>
      </c>
      <c r="H865" s="73">
        <v>2.04</v>
      </c>
      <c r="I865" s="6">
        <f t="shared" si="131"/>
        <v>7351.6196792983537</v>
      </c>
      <c r="J865" s="78" t="s">
        <v>31</v>
      </c>
      <c r="K865" s="94" t="s">
        <v>22</v>
      </c>
      <c r="L865" s="6">
        <f t="shared" si="134"/>
        <v>121301.72470842284</v>
      </c>
      <c r="M865" s="5">
        <f t="shared" si="135"/>
        <v>-7351.6196792983537</v>
      </c>
      <c r="N865" s="5">
        <f t="shared" si="136"/>
        <v>0</v>
      </c>
      <c r="O865" s="6">
        <f t="shared" si="137"/>
        <v>113950.10502912449</v>
      </c>
    </row>
    <row r="866" spans="2:15" x14ac:dyDescent="0.3">
      <c r="B866" s="126">
        <f t="shared" si="133"/>
        <v>851</v>
      </c>
      <c r="C866" s="113">
        <f t="shared" si="138"/>
        <v>46148</v>
      </c>
      <c r="D866" s="70" t="s">
        <v>17</v>
      </c>
      <c r="E866" s="76" t="s">
        <v>1113</v>
      </c>
      <c r="F866" s="71" t="s">
        <v>954</v>
      </c>
      <c r="G866" s="71" t="s">
        <v>1114</v>
      </c>
      <c r="H866" s="73">
        <v>2.0299999999999998</v>
      </c>
      <c r="I866" s="6">
        <f t="shared" si="131"/>
        <v>6906.0669714620899</v>
      </c>
      <c r="J866" s="78" t="s">
        <v>48</v>
      </c>
      <c r="K866" s="94" t="s">
        <v>9</v>
      </c>
      <c r="L866" s="6">
        <f t="shared" si="134"/>
        <v>113950.10502912449</v>
      </c>
      <c r="M866" s="5">
        <f t="shared" si="135"/>
        <v>7113.2489806059511</v>
      </c>
      <c r="N866" s="5">
        <f t="shared" si="136"/>
        <v>142.26497961211902</v>
      </c>
      <c r="O866" s="6">
        <f t="shared" si="137"/>
        <v>120921.08903011831</v>
      </c>
    </row>
    <row r="867" spans="2:15" x14ac:dyDescent="0.3">
      <c r="B867" s="126">
        <f t="shared" si="133"/>
        <v>852</v>
      </c>
      <c r="C867" s="113">
        <f t="shared" si="138"/>
        <v>46149</v>
      </c>
      <c r="D867" s="70" t="s">
        <v>17</v>
      </c>
      <c r="E867" s="76" t="s">
        <v>1115</v>
      </c>
      <c r="F867" s="71" t="s">
        <v>930</v>
      </c>
      <c r="G867" s="71" t="s">
        <v>1116</v>
      </c>
      <c r="H867" s="73">
        <v>2.66</v>
      </c>
      <c r="I867" s="6">
        <f t="shared" si="131"/>
        <v>7328.550850310201</v>
      </c>
      <c r="J867" s="78" t="s">
        <v>41</v>
      </c>
      <c r="K867" s="94" t="s">
        <v>9</v>
      </c>
      <c r="L867" s="6">
        <f t="shared" si="134"/>
        <v>120921.08903011831</v>
      </c>
      <c r="M867" s="5">
        <f t="shared" si="135"/>
        <v>12165.394411514935</v>
      </c>
      <c r="N867" s="5">
        <f t="shared" si="136"/>
        <v>243.30788823029872</v>
      </c>
      <c r="O867" s="6">
        <f t="shared" si="137"/>
        <v>132843.17555340292</v>
      </c>
    </row>
    <row r="868" spans="2:15" x14ac:dyDescent="0.3">
      <c r="B868" s="126">
        <f t="shared" si="133"/>
        <v>853</v>
      </c>
      <c r="C868" s="113">
        <f t="shared" si="138"/>
        <v>46150</v>
      </c>
      <c r="D868" s="70" t="s">
        <v>46</v>
      </c>
      <c r="E868" s="76" t="s">
        <v>1117</v>
      </c>
      <c r="F868" s="71" t="s">
        <v>985</v>
      </c>
      <c r="G868" s="71" t="s">
        <v>946</v>
      </c>
      <c r="H868" s="73">
        <v>1.99</v>
      </c>
      <c r="I868" s="6">
        <f t="shared" si="131"/>
        <v>8051.1015486910865</v>
      </c>
      <c r="J868" s="78" t="s">
        <v>41</v>
      </c>
      <c r="K868" s="94" t="s">
        <v>9</v>
      </c>
      <c r="L868" s="6">
        <f t="shared" si="134"/>
        <v>132843.17555340292</v>
      </c>
      <c r="M868" s="5">
        <f t="shared" si="135"/>
        <v>7970.5905332041757</v>
      </c>
      <c r="N868" s="5">
        <f t="shared" si="136"/>
        <v>159.4118106640835</v>
      </c>
      <c r="O868" s="6">
        <f t="shared" si="137"/>
        <v>140654.35427594301</v>
      </c>
    </row>
    <row r="869" spans="2:15" x14ac:dyDescent="0.3">
      <c r="B869" s="126">
        <f t="shared" si="133"/>
        <v>854</v>
      </c>
      <c r="C869" s="113">
        <f t="shared" si="138"/>
        <v>46151</v>
      </c>
      <c r="D869" s="70" t="s">
        <v>10</v>
      </c>
      <c r="E869" s="76" t="s">
        <v>1118</v>
      </c>
      <c r="F869" s="71" t="s">
        <v>915</v>
      </c>
      <c r="G869" s="71" t="s">
        <v>1007</v>
      </c>
      <c r="H869" s="73">
        <v>2</v>
      </c>
      <c r="I869" s="6">
        <f t="shared" si="131"/>
        <v>8524.5063197541222</v>
      </c>
      <c r="J869" s="78" t="s">
        <v>48</v>
      </c>
      <c r="K869" s="103" t="s">
        <v>22</v>
      </c>
      <c r="L869" s="6">
        <f t="shared" si="134"/>
        <v>140654.35427594301</v>
      </c>
      <c r="M869" s="5">
        <f t="shared" si="135"/>
        <v>-8524.5063197541222</v>
      </c>
      <c r="N869" s="5">
        <f t="shared" si="136"/>
        <v>0</v>
      </c>
      <c r="O869" s="6">
        <f t="shared" si="137"/>
        <v>132129.8479561889</v>
      </c>
    </row>
    <row r="870" spans="2:15" x14ac:dyDescent="0.3">
      <c r="B870" s="126">
        <f t="shared" si="133"/>
        <v>855</v>
      </c>
      <c r="C870" s="113">
        <f t="shared" si="138"/>
        <v>46152</v>
      </c>
      <c r="D870" s="70" t="s">
        <v>10</v>
      </c>
      <c r="E870" s="76" t="s">
        <v>1119</v>
      </c>
      <c r="F870" s="71" t="s">
        <v>915</v>
      </c>
      <c r="G870" s="71" t="s">
        <v>1120</v>
      </c>
      <c r="H870" s="73">
        <v>2.46</v>
      </c>
      <c r="I870" s="6">
        <f t="shared" si="131"/>
        <v>8007.8695731023572</v>
      </c>
      <c r="J870" s="78" t="s">
        <v>37</v>
      </c>
      <c r="K870" s="94" t="s">
        <v>22</v>
      </c>
      <c r="L870" s="6">
        <f t="shared" si="134"/>
        <v>132129.8479561889</v>
      </c>
      <c r="M870" s="5">
        <f t="shared" si="135"/>
        <v>-8007.8695731023572</v>
      </c>
      <c r="N870" s="5">
        <f t="shared" si="136"/>
        <v>0</v>
      </c>
      <c r="O870" s="6">
        <f t="shared" si="137"/>
        <v>124121.97838308653</v>
      </c>
    </row>
    <row r="871" spans="2:15" x14ac:dyDescent="0.3">
      <c r="B871" s="126">
        <f t="shared" si="133"/>
        <v>856</v>
      </c>
      <c r="C871" s="113">
        <f t="shared" si="138"/>
        <v>46153</v>
      </c>
      <c r="D871" s="70" t="s">
        <v>46</v>
      </c>
      <c r="E871" s="76" t="s">
        <v>1121</v>
      </c>
      <c r="F871" s="71" t="s">
        <v>954</v>
      </c>
      <c r="G871" s="71" t="s">
        <v>1122</v>
      </c>
      <c r="H871" s="73">
        <v>2.06</v>
      </c>
      <c r="I871" s="6">
        <f t="shared" si="131"/>
        <v>7522.5441444294866</v>
      </c>
      <c r="J871" s="78" t="s">
        <v>20</v>
      </c>
      <c r="K871" s="94" t="s">
        <v>22</v>
      </c>
      <c r="L871" s="6">
        <f t="shared" si="134"/>
        <v>124121.97838308653</v>
      </c>
      <c r="M871" s="5">
        <f t="shared" si="135"/>
        <v>-7522.5441444294866</v>
      </c>
      <c r="N871" s="5">
        <f t="shared" si="136"/>
        <v>0</v>
      </c>
      <c r="O871" s="6">
        <f t="shared" si="137"/>
        <v>116599.43423865705</v>
      </c>
    </row>
    <row r="872" spans="2:15" x14ac:dyDescent="0.3">
      <c r="B872" s="126">
        <f t="shared" si="133"/>
        <v>857</v>
      </c>
      <c r="C872" s="113">
        <f t="shared" si="138"/>
        <v>46154</v>
      </c>
      <c r="D872" s="70" t="s">
        <v>15</v>
      </c>
      <c r="E872" s="76" t="s">
        <v>1123</v>
      </c>
      <c r="F872" s="71" t="s">
        <v>915</v>
      </c>
      <c r="G872" s="71" t="s">
        <v>935</v>
      </c>
      <c r="H872" s="73">
        <v>1.86</v>
      </c>
      <c r="I872" s="6">
        <f t="shared" si="131"/>
        <v>7066.6323781004276</v>
      </c>
      <c r="J872" s="78" t="s">
        <v>20</v>
      </c>
      <c r="K872" s="94" t="s">
        <v>22</v>
      </c>
      <c r="L872" s="6">
        <f t="shared" si="134"/>
        <v>116599.43423865705</v>
      </c>
      <c r="M872" s="5">
        <f t="shared" si="135"/>
        <v>-7066.6323781004276</v>
      </c>
      <c r="N872" s="5">
        <f t="shared" si="136"/>
        <v>0</v>
      </c>
      <c r="O872" s="6">
        <f t="shared" si="137"/>
        <v>109532.80186055662</v>
      </c>
    </row>
    <row r="873" spans="2:15" x14ac:dyDescent="0.3">
      <c r="B873" s="126">
        <f t="shared" si="133"/>
        <v>858</v>
      </c>
      <c r="C873" s="113">
        <f t="shared" si="138"/>
        <v>46155</v>
      </c>
      <c r="D873" s="70" t="s">
        <v>15</v>
      </c>
      <c r="E873" s="76" t="s">
        <v>1124</v>
      </c>
      <c r="F873" s="71" t="s">
        <v>11</v>
      </c>
      <c r="G873" s="71" t="s">
        <v>897</v>
      </c>
      <c r="H873" s="73">
        <v>1.94</v>
      </c>
      <c r="I873" s="6">
        <f t="shared" si="131"/>
        <v>6638.3516279125224</v>
      </c>
      <c r="J873" s="78" t="s">
        <v>21</v>
      </c>
      <c r="K873" s="94" t="s">
        <v>22</v>
      </c>
      <c r="L873" s="6">
        <f t="shared" si="134"/>
        <v>109532.80186055662</v>
      </c>
      <c r="M873" s="5">
        <f t="shared" si="135"/>
        <v>-6638.3516279125224</v>
      </c>
      <c r="N873" s="5">
        <f t="shared" si="136"/>
        <v>0</v>
      </c>
      <c r="O873" s="6">
        <f t="shared" si="137"/>
        <v>102894.4502326441</v>
      </c>
    </row>
    <row r="874" spans="2:15" x14ac:dyDescent="0.3">
      <c r="B874" s="126">
        <f t="shared" si="133"/>
        <v>859</v>
      </c>
      <c r="C874" s="113">
        <f t="shared" si="138"/>
        <v>46156</v>
      </c>
      <c r="D874" s="70" t="s">
        <v>15</v>
      </c>
      <c r="E874" s="76" t="s">
        <v>1125</v>
      </c>
      <c r="F874" s="71" t="s">
        <v>915</v>
      </c>
      <c r="G874" s="71" t="s">
        <v>899</v>
      </c>
      <c r="H874" s="73">
        <v>2.2999999999999998</v>
      </c>
      <c r="I874" s="6">
        <f t="shared" si="131"/>
        <v>6236.0272868269149</v>
      </c>
      <c r="J874" s="78" t="s">
        <v>48</v>
      </c>
      <c r="K874" s="94" t="s">
        <v>22</v>
      </c>
      <c r="L874" s="6">
        <f t="shared" si="134"/>
        <v>102894.4502326441</v>
      </c>
      <c r="M874" s="5">
        <f t="shared" si="135"/>
        <v>-6236.0272868269149</v>
      </c>
      <c r="N874" s="5">
        <f t="shared" si="136"/>
        <v>0</v>
      </c>
      <c r="O874" s="6">
        <f t="shared" si="137"/>
        <v>96658.42294581719</v>
      </c>
    </row>
    <row r="875" spans="2:15" x14ac:dyDescent="0.3">
      <c r="B875" s="126">
        <f t="shared" si="133"/>
        <v>860</v>
      </c>
      <c r="C875" s="113">
        <f t="shared" si="138"/>
        <v>46157</v>
      </c>
      <c r="D875" s="70" t="s">
        <v>10</v>
      </c>
      <c r="E875" s="76" t="s">
        <v>1126</v>
      </c>
      <c r="F875" s="71" t="s">
        <v>981</v>
      </c>
      <c r="G875" s="71" t="s">
        <v>917</v>
      </c>
      <c r="H875" s="73">
        <v>2.16</v>
      </c>
      <c r="I875" s="6">
        <f t="shared" si="131"/>
        <v>5858.0862391404362</v>
      </c>
      <c r="J875" s="78" t="s">
        <v>59</v>
      </c>
      <c r="K875" s="94" t="s">
        <v>9</v>
      </c>
      <c r="L875" s="6">
        <f t="shared" si="134"/>
        <v>96658.42294581719</v>
      </c>
      <c r="M875" s="5">
        <f t="shared" si="135"/>
        <v>6795.380037402907</v>
      </c>
      <c r="N875" s="5">
        <f t="shared" si="136"/>
        <v>135.90760074805814</v>
      </c>
      <c r="O875" s="6">
        <f t="shared" si="137"/>
        <v>103317.89538247204</v>
      </c>
    </row>
    <row r="876" spans="2:15" x14ac:dyDescent="0.3">
      <c r="B876" s="126">
        <f t="shared" si="133"/>
        <v>861</v>
      </c>
      <c r="C876" s="114">
        <f t="shared" si="138"/>
        <v>46158</v>
      </c>
      <c r="D876" s="22" t="s">
        <v>32</v>
      </c>
      <c r="E876" s="23"/>
      <c r="F876" s="24"/>
      <c r="G876" s="24"/>
      <c r="H876" s="25"/>
      <c r="I876" s="19">
        <v>0</v>
      </c>
      <c r="J876" s="21"/>
      <c r="K876" s="96"/>
      <c r="L876" s="19">
        <f t="shared" si="134"/>
        <v>103317.89538247204</v>
      </c>
      <c r="M876" s="20">
        <f t="shared" si="135"/>
        <v>0</v>
      </c>
      <c r="N876" s="20">
        <f t="shared" si="136"/>
        <v>0</v>
      </c>
      <c r="O876" s="19">
        <f t="shared" si="137"/>
        <v>103317.89538247204</v>
      </c>
    </row>
    <row r="877" spans="2:15" x14ac:dyDescent="0.3">
      <c r="B877" s="126">
        <f t="shared" si="133"/>
        <v>862</v>
      </c>
      <c r="C877" s="113">
        <f t="shared" si="138"/>
        <v>46159</v>
      </c>
      <c r="D877" s="70" t="s">
        <v>15</v>
      </c>
      <c r="E877" s="76" t="s">
        <v>1127</v>
      </c>
      <c r="F877" s="71" t="s">
        <v>915</v>
      </c>
      <c r="G877" s="71" t="s">
        <v>1098</v>
      </c>
      <c r="H877" s="73">
        <v>2.14</v>
      </c>
      <c r="I877" s="6">
        <f t="shared" si="131"/>
        <v>6261.6906292407293</v>
      </c>
      <c r="J877" s="78" t="s">
        <v>31</v>
      </c>
      <c r="K877" s="94" t="s">
        <v>9</v>
      </c>
      <c r="L877" s="6">
        <f t="shared" si="134"/>
        <v>103317.89538247204</v>
      </c>
      <c r="M877" s="5">
        <f t="shared" si="135"/>
        <v>7138.3273173344323</v>
      </c>
      <c r="N877" s="5">
        <f t="shared" si="136"/>
        <v>142.76654634668864</v>
      </c>
      <c r="O877" s="6">
        <f t="shared" si="137"/>
        <v>110313.45615345979</v>
      </c>
    </row>
    <row r="878" spans="2:15" x14ac:dyDescent="0.3">
      <c r="B878" s="126">
        <f t="shared" si="133"/>
        <v>863</v>
      </c>
      <c r="C878" s="114">
        <f t="shared" si="138"/>
        <v>46160</v>
      </c>
      <c r="D878" s="22" t="s">
        <v>32</v>
      </c>
      <c r="E878" s="23"/>
      <c r="F878" s="24"/>
      <c r="G878" s="24"/>
      <c r="H878" s="25"/>
      <c r="I878" s="19">
        <v>0</v>
      </c>
      <c r="J878" s="21"/>
      <c r="K878" s="96"/>
      <c r="L878" s="19">
        <f t="shared" si="134"/>
        <v>110313.45615345979</v>
      </c>
      <c r="M878" s="20">
        <f t="shared" si="135"/>
        <v>0</v>
      </c>
      <c r="N878" s="20">
        <f t="shared" si="136"/>
        <v>0</v>
      </c>
      <c r="O878" s="19">
        <f t="shared" si="137"/>
        <v>110313.45615345979</v>
      </c>
    </row>
    <row r="879" spans="2:15" x14ac:dyDescent="0.3">
      <c r="B879" s="126">
        <f t="shared" si="133"/>
        <v>864</v>
      </c>
      <c r="C879" s="113">
        <f t="shared" si="138"/>
        <v>46161</v>
      </c>
      <c r="D879" s="70" t="s">
        <v>10</v>
      </c>
      <c r="E879" s="76" t="s">
        <v>1128</v>
      </c>
      <c r="F879" s="71" t="s">
        <v>985</v>
      </c>
      <c r="G879" s="71" t="s">
        <v>946</v>
      </c>
      <c r="H879" s="73">
        <v>1.8</v>
      </c>
      <c r="I879" s="6">
        <f t="shared" ref="I878:I941" si="139">L879/16.5</f>
        <v>6685.6640093005935</v>
      </c>
      <c r="J879" s="78" t="s">
        <v>41</v>
      </c>
      <c r="K879" s="94" t="s">
        <v>9</v>
      </c>
      <c r="L879" s="6">
        <f t="shared" si="134"/>
        <v>110313.45615345979</v>
      </c>
      <c r="M879" s="5">
        <f t="shared" si="135"/>
        <v>5348.5312074404756</v>
      </c>
      <c r="N879" s="5">
        <f t="shared" si="136"/>
        <v>106.97062414880951</v>
      </c>
      <c r="O879" s="6">
        <f t="shared" si="137"/>
        <v>115555.01673675145</v>
      </c>
    </row>
    <row r="880" spans="2:15" x14ac:dyDescent="0.3">
      <c r="B880" s="126">
        <f t="shared" si="133"/>
        <v>865</v>
      </c>
      <c r="C880" s="113">
        <f t="shared" si="138"/>
        <v>46162</v>
      </c>
      <c r="D880" s="70" t="s">
        <v>23</v>
      </c>
      <c r="E880" s="76" t="s">
        <v>1129</v>
      </c>
      <c r="F880" s="71" t="s">
        <v>930</v>
      </c>
      <c r="G880" s="71" t="s">
        <v>974</v>
      </c>
      <c r="H880" s="73">
        <v>2.92</v>
      </c>
      <c r="I880" s="6">
        <f t="shared" si="139"/>
        <v>7003.3343476819064</v>
      </c>
      <c r="J880" s="78" t="s">
        <v>45</v>
      </c>
      <c r="K880" s="94" t="s">
        <v>9</v>
      </c>
      <c r="L880" s="6">
        <f t="shared" si="134"/>
        <v>115555.01673675145</v>
      </c>
      <c r="M880" s="5">
        <f t="shared" si="135"/>
        <v>13446.401947549261</v>
      </c>
      <c r="N880" s="5">
        <f t="shared" si="136"/>
        <v>268.92803895098518</v>
      </c>
      <c r="O880" s="6">
        <f t="shared" si="137"/>
        <v>128732.49064534972</v>
      </c>
    </row>
    <row r="881" spans="2:15" x14ac:dyDescent="0.3">
      <c r="B881" s="126">
        <f t="shared" si="133"/>
        <v>866</v>
      </c>
      <c r="C881" s="113">
        <f t="shared" si="138"/>
        <v>46163</v>
      </c>
      <c r="D881" s="70" t="s">
        <v>13</v>
      </c>
      <c r="E881" s="76" t="s">
        <v>1130</v>
      </c>
      <c r="F881" s="71" t="s">
        <v>11</v>
      </c>
      <c r="G881" s="71" t="s">
        <v>897</v>
      </c>
      <c r="H881" s="73">
        <v>1.81</v>
      </c>
      <c r="I881" s="6">
        <f t="shared" si="139"/>
        <v>7801.9691300211953</v>
      </c>
      <c r="J881" s="78" t="s">
        <v>29</v>
      </c>
      <c r="K881" s="94" t="s">
        <v>22</v>
      </c>
      <c r="L881" s="6">
        <f t="shared" si="134"/>
        <v>128732.49064534972</v>
      </c>
      <c r="M881" s="5">
        <f t="shared" si="135"/>
        <v>-7801.9691300211953</v>
      </c>
      <c r="N881" s="5">
        <f t="shared" si="136"/>
        <v>0</v>
      </c>
      <c r="O881" s="6">
        <f t="shared" si="137"/>
        <v>120930.52151532852</v>
      </c>
    </row>
    <row r="882" spans="2:15" x14ac:dyDescent="0.3">
      <c r="B882" s="126">
        <f t="shared" si="133"/>
        <v>867</v>
      </c>
      <c r="C882" s="113">
        <f t="shared" si="138"/>
        <v>46164</v>
      </c>
      <c r="D882" s="70" t="s">
        <v>1031</v>
      </c>
      <c r="E882" s="76" t="s">
        <v>1131</v>
      </c>
      <c r="F882" s="71" t="s">
        <v>985</v>
      </c>
      <c r="G882" s="71" t="s">
        <v>1078</v>
      </c>
      <c r="H882" s="73">
        <v>2.14</v>
      </c>
      <c r="I882" s="6">
        <f t="shared" si="139"/>
        <v>7329.122516080517</v>
      </c>
      <c r="J882" s="78" t="s">
        <v>41</v>
      </c>
      <c r="K882" s="94" t="s">
        <v>22</v>
      </c>
      <c r="L882" s="6">
        <f t="shared" si="134"/>
        <v>120930.52151532852</v>
      </c>
      <c r="M882" s="5">
        <f t="shared" si="135"/>
        <v>-7329.122516080517</v>
      </c>
      <c r="N882" s="5">
        <f t="shared" si="136"/>
        <v>0</v>
      </c>
      <c r="O882" s="6">
        <f t="shared" si="137"/>
        <v>113601.39899924801</v>
      </c>
    </row>
    <row r="883" spans="2:15" x14ac:dyDescent="0.3">
      <c r="B883" s="126">
        <f t="shared" si="133"/>
        <v>868</v>
      </c>
      <c r="C883" s="113">
        <f t="shared" si="138"/>
        <v>46165</v>
      </c>
      <c r="D883" s="70" t="s">
        <v>15</v>
      </c>
      <c r="E883" s="76" t="s">
        <v>1132</v>
      </c>
      <c r="F883" s="71" t="s">
        <v>579</v>
      </c>
      <c r="G883" s="71" t="s">
        <v>1133</v>
      </c>
      <c r="H883" s="73">
        <v>2.46</v>
      </c>
      <c r="I883" s="6">
        <f t="shared" si="139"/>
        <v>6884.9332726816974</v>
      </c>
      <c r="J883" s="78" t="s">
        <v>28</v>
      </c>
      <c r="K883" s="94" t="s">
        <v>9</v>
      </c>
      <c r="L883" s="6">
        <f t="shared" si="134"/>
        <v>113601.39899924801</v>
      </c>
      <c r="M883" s="5">
        <f t="shared" si="135"/>
        <v>10052.002578115278</v>
      </c>
      <c r="N883" s="5">
        <f t="shared" si="136"/>
        <v>201.04005156230556</v>
      </c>
      <c r="O883" s="6">
        <f t="shared" si="137"/>
        <v>123452.36152580098</v>
      </c>
    </row>
    <row r="884" spans="2:15" x14ac:dyDescent="0.3">
      <c r="B884" s="126">
        <f t="shared" si="133"/>
        <v>869</v>
      </c>
      <c r="C884" s="113">
        <f t="shared" si="138"/>
        <v>46166</v>
      </c>
      <c r="D884" s="70" t="s">
        <v>10</v>
      </c>
      <c r="E884" s="76" t="s">
        <v>1134</v>
      </c>
      <c r="F884" s="71" t="s">
        <v>915</v>
      </c>
      <c r="G884" s="71" t="s">
        <v>1109</v>
      </c>
      <c r="H884" s="73">
        <v>1.91</v>
      </c>
      <c r="I884" s="6">
        <f t="shared" si="139"/>
        <v>7481.9613045939986</v>
      </c>
      <c r="J884" s="78" t="s">
        <v>45</v>
      </c>
      <c r="K884" s="94" t="s">
        <v>22</v>
      </c>
      <c r="L884" s="6">
        <f t="shared" si="134"/>
        <v>123452.36152580098</v>
      </c>
      <c r="M884" s="5">
        <f t="shared" si="135"/>
        <v>-7481.9613045939986</v>
      </c>
      <c r="N884" s="5">
        <f t="shared" si="136"/>
        <v>0</v>
      </c>
      <c r="O884" s="6">
        <f t="shared" si="137"/>
        <v>115970.40022120698</v>
      </c>
    </row>
    <row r="885" spans="2:15" x14ac:dyDescent="0.3">
      <c r="B885" s="126">
        <f t="shared" si="133"/>
        <v>870</v>
      </c>
      <c r="C885" s="113">
        <f t="shared" si="138"/>
        <v>46167</v>
      </c>
      <c r="D885" s="70" t="s">
        <v>13</v>
      </c>
      <c r="E885" s="76" t="s">
        <v>1135</v>
      </c>
      <c r="F885" s="71" t="s">
        <v>11</v>
      </c>
      <c r="G885" s="71" t="s">
        <v>897</v>
      </c>
      <c r="H885" s="73">
        <v>1.84</v>
      </c>
      <c r="I885" s="6">
        <f t="shared" si="139"/>
        <v>7028.5091043155744</v>
      </c>
      <c r="J885" s="78" t="s">
        <v>48</v>
      </c>
      <c r="K885" s="94" t="s">
        <v>9</v>
      </c>
      <c r="L885" s="6">
        <f t="shared" si="134"/>
        <v>115970.40022120698</v>
      </c>
      <c r="M885" s="5">
        <f t="shared" si="135"/>
        <v>5903.9476476250829</v>
      </c>
      <c r="N885" s="5">
        <f t="shared" si="136"/>
        <v>118.07895295250165</v>
      </c>
      <c r="O885" s="6">
        <f t="shared" si="137"/>
        <v>121756.26891587955</v>
      </c>
    </row>
    <row r="886" spans="2:15" x14ac:dyDescent="0.3">
      <c r="B886" s="126">
        <f t="shared" si="133"/>
        <v>871</v>
      </c>
      <c r="C886" s="114">
        <f t="shared" si="138"/>
        <v>46168</v>
      </c>
      <c r="D886" s="22" t="s">
        <v>32</v>
      </c>
      <c r="E886" s="23"/>
      <c r="F886" s="24"/>
      <c r="G886" s="24"/>
      <c r="H886" s="25"/>
      <c r="I886" s="19">
        <v>0</v>
      </c>
      <c r="J886" s="21"/>
      <c r="K886" s="96"/>
      <c r="L886" s="19">
        <f t="shared" si="134"/>
        <v>121756.26891587955</v>
      </c>
      <c r="M886" s="20">
        <f t="shared" si="135"/>
        <v>0</v>
      </c>
      <c r="N886" s="20">
        <f t="shared" si="136"/>
        <v>0</v>
      </c>
      <c r="O886" s="19">
        <f t="shared" si="137"/>
        <v>121756.26891587955</v>
      </c>
    </row>
    <row r="887" spans="2:15" x14ac:dyDescent="0.3">
      <c r="B887" s="126">
        <f t="shared" si="133"/>
        <v>872</v>
      </c>
      <c r="C887" s="113">
        <f t="shared" si="138"/>
        <v>46169</v>
      </c>
      <c r="D887" s="70" t="s">
        <v>1136</v>
      </c>
      <c r="E887" s="76" t="s">
        <v>1137</v>
      </c>
      <c r="F887" s="71" t="s">
        <v>915</v>
      </c>
      <c r="G887" s="71" t="s">
        <v>1138</v>
      </c>
      <c r="H887" s="73">
        <v>2.14</v>
      </c>
      <c r="I887" s="6">
        <f t="shared" si="139"/>
        <v>7379.167813083609</v>
      </c>
      <c r="J887" s="78" t="s">
        <v>31</v>
      </c>
      <c r="K887" s="94" t="s">
        <v>9</v>
      </c>
      <c r="L887" s="6">
        <f t="shared" si="134"/>
        <v>121756.26891587955</v>
      </c>
      <c r="M887" s="5">
        <f t="shared" si="135"/>
        <v>8412.2513069153156</v>
      </c>
      <c r="N887" s="5">
        <f t="shared" si="136"/>
        <v>168.24502613830632</v>
      </c>
      <c r="O887" s="6">
        <f t="shared" si="137"/>
        <v>130000.27519665657</v>
      </c>
    </row>
    <row r="888" spans="2:15" x14ac:dyDescent="0.3">
      <c r="B888" s="126">
        <f t="shared" si="133"/>
        <v>873</v>
      </c>
      <c r="C888" s="114">
        <f t="shared" si="138"/>
        <v>46170</v>
      </c>
      <c r="D888" s="22" t="s">
        <v>32</v>
      </c>
      <c r="E888" s="23"/>
      <c r="F888" s="24"/>
      <c r="G888" s="24"/>
      <c r="H888" s="25"/>
      <c r="I888" s="19">
        <v>0</v>
      </c>
      <c r="J888" s="21"/>
      <c r="K888" s="96"/>
      <c r="L888" s="19">
        <f t="shared" si="134"/>
        <v>130000.27519665657</v>
      </c>
      <c r="M888" s="20">
        <f t="shared" si="135"/>
        <v>0</v>
      </c>
      <c r="N888" s="20">
        <f t="shared" si="136"/>
        <v>0</v>
      </c>
      <c r="O888" s="19">
        <f t="shared" si="137"/>
        <v>130000.27519665657</v>
      </c>
    </row>
    <row r="889" spans="2:15" x14ac:dyDescent="0.3">
      <c r="B889" s="126">
        <f t="shared" si="133"/>
        <v>874</v>
      </c>
      <c r="C889" s="114">
        <f t="shared" si="138"/>
        <v>46171</v>
      </c>
      <c r="D889" s="22" t="s">
        <v>32</v>
      </c>
      <c r="E889" s="23"/>
      <c r="F889" s="24"/>
      <c r="G889" s="24"/>
      <c r="H889" s="25"/>
      <c r="I889" s="19">
        <v>0</v>
      </c>
      <c r="J889" s="21"/>
      <c r="K889" s="96"/>
      <c r="L889" s="19">
        <f t="shared" si="134"/>
        <v>130000.27519665657</v>
      </c>
      <c r="M889" s="20">
        <f t="shared" si="135"/>
        <v>0</v>
      </c>
      <c r="N889" s="20">
        <f t="shared" si="136"/>
        <v>0</v>
      </c>
      <c r="O889" s="19">
        <f t="shared" si="137"/>
        <v>130000.27519665657</v>
      </c>
    </row>
    <row r="890" spans="2:15" x14ac:dyDescent="0.3">
      <c r="B890" s="126">
        <f t="shared" si="133"/>
        <v>875</v>
      </c>
      <c r="C890" s="113">
        <f t="shared" si="138"/>
        <v>46172</v>
      </c>
      <c r="D890" s="70" t="s">
        <v>17</v>
      </c>
      <c r="E890" s="76" t="s">
        <v>1139</v>
      </c>
      <c r="F890" s="71" t="s">
        <v>915</v>
      </c>
      <c r="G890" s="71" t="s">
        <v>672</v>
      </c>
      <c r="H890" s="73">
        <v>2.48</v>
      </c>
      <c r="I890" s="6">
        <f t="shared" si="139"/>
        <v>7878.8045573731251</v>
      </c>
      <c r="J890" s="78" t="s">
        <v>48</v>
      </c>
      <c r="K890" s="94" t="s">
        <v>22</v>
      </c>
      <c r="L890" s="6">
        <f t="shared" si="134"/>
        <v>130000.27519665657</v>
      </c>
      <c r="M890" s="5">
        <f t="shared" si="135"/>
        <v>-7878.8045573731251</v>
      </c>
      <c r="N890" s="5">
        <f t="shared" si="136"/>
        <v>0</v>
      </c>
      <c r="O890" s="6">
        <f t="shared" si="137"/>
        <v>122121.47063928345</v>
      </c>
    </row>
    <row r="891" spans="2:15" x14ac:dyDescent="0.3">
      <c r="B891" s="126">
        <f t="shared" si="133"/>
        <v>876</v>
      </c>
      <c r="C891" s="113">
        <f t="shared" si="138"/>
        <v>46173</v>
      </c>
      <c r="D891" s="70" t="s">
        <v>1022</v>
      </c>
      <c r="E891" s="76" t="s">
        <v>1140</v>
      </c>
      <c r="F891" s="71" t="s">
        <v>11</v>
      </c>
      <c r="G891" s="71" t="s">
        <v>897</v>
      </c>
      <c r="H891" s="73">
        <v>1.93</v>
      </c>
      <c r="I891" s="6">
        <f t="shared" si="139"/>
        <v>7401.3012508656639</v>
      </c>
      <c r="J891" s="78" t="s">
        <v>43</v>
      </c>
      <c r="K891" s="94" t="s">
        <v>22</v>
      </c>
      <c r="L891" s="6">
        <f t="shared" si="134"/>
        <v>122121.47063928345</v>
      </c>
      <c r="M891" s="5">
        <f t="shared" si="135"/>
        <v>-7401.3012508656639</v>
      </c>
      <c r="N891" s="5">
        <f t="shared" si="136"/>
        <v>0</v>
      </c>
      <c r="O891" s="6">
        <f t="shared" si="137"/>
        <v>114720.16938841778</v>
      </c>
    </row>
    <row r="892" spans="2:15" x14ac:dyDescent="0.3">
      <c r="B892" s="126">
        <f t="shared" si="133"/>
        <v>877</v>
      </c>
      <c r="C892" s="113">
        <f>C891+1</f>
        <v>46174</v>
      </c>
      <c r="D892" s="70" t="s">
        <v>1141</v>
      </c>
      <c r="E892" s="76" t="s">
        <v>1142</v>
      </c>
      <c r="F892" s="71" t="s">
        <v>954</v>
      </c>
      <c r="G892" s="71" t="s">
        <v>1143</v>
      </c>
      <c r="H892" s="73">
        <v>1.9</v>
      </c>
      <c r="I892" s="6">
        <f t="shared" si="139"/>
        <v>6952.7375386919866</v>
      </c>
      <c r="J892" s="78" t="s">
        <v>31</v>
      </c>
      <c r="K892" s="94" t="s">
        <v>38</v>
      </c>
      <c r="L892" s="6">
        <f t="shared" si="134"/>
        <v>114720.16938841778</v>
      </c>
      <c r="M892" s="5">
        <v>0</v>
      </c>
      <c r="N892" s="5">
        <f t="shared" si="136"/>
        <v>0</v>
      </c>
      <c r="O892" s="6">
        <f t="shared" si="137"/>
        <v>114720.16938841778</v>
      </c>
    </row>
    <row r="893" spans="2:15" x14ac:dyDescent="0.3">
      <c r="B893" s="126">
        <f t="shared" si="133"/>
        <v>878</v>
      </c>
      <c r="C893" s="114">
        <f t="shared" ref="C893:C921" si="140">C892+1</f>
        <v>46175</v>
      </c>
      <c r="D893" s="22" t="s">
        <v>32</v>
      </c>
      <c r="E893" s="23"/>
      <c r="F893" s="24"/>
      <c r="G893" s="24"/>
      <c r="H893" s="25"/>
      <c r="I893" s="19">
        <v>0</v>
      </c>
      <c r="J893" s="21"/>
      <c r="K893" s="96"/>
      <c r="L893" s="19">
        <f t="shared" si="134"/>
        <v>114720.16938841778</v>
      </c>
      <c r="M893" s="20">
        <f t="shared" si="135"/>
        <v>0</v>
      </c>
      <c r="N893" s="20">
        <f t="shared" si="136"/>
        <v>0</v>
      </c>
      <c r="O893" s="19">
        <f t="shared" si="137"/>
        <v>114720.16938841778</v>
      </c>
    </row>
    <row r="894" spans="2:15" x14ac:dyDescent="0.3">
      <c r="B894" s="126">
        <f t="shared" si="133"/>
        <v>879</v>
      </c>
      <c r="C894" s="113">
        <f t="shared" si="140"/>
        <v>46176</v>
      </c>
      <c r="D894" s="70" t="s">
        <v>1141</v>
      </c>
      <c r="E894" s="76" t="s">
        <v>1144</v>
      </c>
      <c r="F894" s="71" t="s">
        <v>954</v>
      </c>
      <c r="G894" s="71" t="s">
        <v>1145</v>
      </c>
      <c r="H894" s="73">
        <v>1.8</v>
      </c>
      <c r="I894" s="6">
        <f t="shared" si="139"/>
        <v>6952.7375386919866</v>
      </c>
      <c r="J894" s="78" t="s">
        <v>36</v>
      </c>
      <c r="K894" s="94" t="s">
        <v>22</v>
      </c>
      <c r="L894" s="6">
        <f t="shared" si="134"/>
        <v>114720.16938841778</v>
      </c>
      <c r="M894" s="5">
        <f t="shared" si="135"/>
        <v>-6952.7375386919866</v>
      </c>
      <c r="N894" s="5">
        <f t="shared" si="136"/>
        <v>0</v>
      </c>
      <c r="O894" s="6">
        <f t="shared" si="137"/>
        <v>107767.43184972579</v>
      </c>
    </row>
    <row r="895" spans="2:15" x14ac:dyDescent="0.3">
      <c r="B895" s="126">
        <f t="shared" si="133"/>
        <v>880</v>
      </c>
      <c r="C895" s="113">
        <f t="shared" si="140"/>
        <v>46177</v>
      </c>
      <c r="D895" s="70" t="s">
        <v>1141</v>
      </c>
      <c r="E895" s="76" t="s">
        <v>1146</v>
      </c>
      <c r="F895" s="71" t="s">
        <v>11</v>
      </c>
      <c r="G895" s="71" t="s">
        <v>897</v>
      </c>
      <c r="H895" s="73">
        <v>1.85</v>
      </c>
      <c r="I895" s="6">
        <f t="shared" si="139"/>
        <v>6531.3595060439875</v>
      </c>
      <c r="J895" s="78" t="s">
        <v>37</v>
      </c>
      <c r="K895" s="94" t="s">
        <v>9</v>
      </c>
      <c r="L895" s="6">
        <f t="shared" si="134"/>
        <v>107767.43184972579</v>
      </c>
      <c r="M895" s="5">
        <f t="shared" si="135"/>
        <v>5551.6555801373897</v>
      </c>
      <c r="N895" s="5">
        <f t="shared" si="136"/>
        <v>111.03311160274779</v>
      </c>
      <c r="O895" s="6">
        <f t="shared" si="137"/>
        <v>113208.05431826043</v>
      </c>
    </row>
    <row r="896" spans="2:15" x14ac:dyDescent="0.3">
      <c r="B896" s="126">
        <f t="shared" si="133"/>
        <v>881</v>
      </c>
      <c r="C896" s="113">
        <f t="shared" si="140"/>
        <v>46178</v>
      </c>
      <c r="D896" s="70" t="s">
        <v>1141</v>
      </c>
      <c r="E896" s="76" t="s">
        <v>1147</v>
      </c>
      <c r="F896" s="71" t="s">
        <v>954</v>
      </c>
      <c r="G896" s="71" t="s">
        <v>1148</v>
      </c>
      <c r="H896" s="73">
        <v>2.2000000000000002</v>
      </c>
      <c r="I896" s="6">
        <f t="shared" si="139"/>
        <v>6861.0942011066927</v>
      </c>
      <c r="J896" s="78" t="s">
        <v>37</v>
      </c>
      <c r="K896" s="94" t="s">
        <v>22</v>
      </c>
      <c r="L896" s="6">
        <f t="shared" si="134"/>
        <v>113208.05431826043</v>
      </c>
      <c r="M896" s="5">
        <f t="shared" si="135"/>
        <v>-6861.0942011066927</v>
      </c>
      <c r="N896" s="5">
        <f t="shared" si="136"/>
        <v>0</v>
      </c>
      <c r="O896" s="6">
        <f t="shared" si="137"/>
        <v>106346.96011715374</v>
      </c>
    </row>
    <row r="897" spans="2:15" x14ac:dyDescent="0.3">
      <c r="B897" s="126">
        <f t="shared" si="133"/>
        <v>882</v>
      </c>
      <c r="C897" s="113">
        <f t="shared" si="140"/>
        <v>46179</v>
      </c>
      <c r="D897" s="70" t="s">
        <v>1141</v>
      </c>
      <c r="E897" s="76" t="s">
        <v>1149</v>
      </c>
      <c r="F897" s="71" t="s">
        <v>954</v>
      </c>
      <c r="G897" s="71" t="s">
        <v>1150</v>
      </c>
      <c r="H897" s="73">
        <v>2.0299999999999998</v>
      </c>
      <c r="I897" s="6">
        <f t="shared" si="139"/>
        <v>6445.2703101305297</v>
      </c>
      <c r="J897" s="78" t="s">
        <v>87</v>
      </c>
      <c r="K897" s="94" t="s">
        <v>9</v>
      </c>
      <c r="L897" s="6">
        <f t="shared" si="134"/>
        <v>106346.96011715374</v>
      </c>
      <c r="M897" s="5">
        <f t="shared" si="135"/>
        <v>6638.6284194344444</v>
      </c>
      <c r="N897" s="5">
        <f t="shared" si="136"/>
        <v>132.77256838868888</v>
      </c>
      <c r="O897" s="6">
        <f t="shared" si="137"/>
        <v>112852.8159681995</v>
      </c>
    </row>
    <row r="898" spans="2:15" x14ac:dyDescent="0.3">
      <c r="B898" s="126">
        <f t="shared" si="133"/>
        <v>883</v>
      </c>
      <c r="C898" s="113">
        <f t="shared" si="140"/>
        <v>46180</v>
      </c>
      <c r="D898" s="70" t="s">
        <v>1141</v>
      </c>
      <c r="E898" s="76" t="s">
        <v>1151</v>
      </c>
      <c r="F898" s="71" t="s">
        <v>11</v>
      </c>
      <c r="G898" s="71" t="s">
        <v>897</v>
      </c>
      <c r="H898" s="73">
        <v>2.02</v>
      </c>
      <c r="I898" s="6">
        <f t="shared" si="139"/>
        <v>6839.564604133303</v>
      </c>
      <c r="J898" s="78" t="s">
        <v>1152</v>
      </c>
      <c r="K898" s="94" t="s">
        <v>9</v>
      </c>
      <c r="L898" s="6">
        <f t="shared" si="134"/>
        <v>112852.8159681995</v>
      </c>
      <c r="M898" s="5">
        <f t="shared" si="135"/>
        <v>6976.3558962159696</v>
      </c>
      <c r="N898" s="5">
        <f t="shared" si="136"/>
        <v>139.52711792431938</v>
      </c>
      <c r="O898" s="6">
        <f t="shared" si="137"/>
        <v>119689.64474649116</v>
      </c>
    </row>
    <row r="899" spans="2:15" x14ac:dyDescent="0.3">
      <c r="B899" s="126">
        <f t="shared" ref="B899:B962" si="141">B898+1</f>
        <v>884</v>
      </c>
      <c r="C899" s="113">
        <f t="shared" si="140"/>
        <v>46181</v>
      </c>
      <c r="D899" s="70" t="s">
        <v>1141</v>
      </c>
      <c r="E899" s="76" t="s">
        <v>1153</v>
      </c>
      <c r="F899" s="71" t="s">
        <v>954</v>
      </c>
      <c r="G899" s="71" t="s">
        <v>1154</v>
      </c>
      <c r="H899" s="73">
        <v>1.75</v>
      </c>
      <c r="I899" s="6">
        <f t="shared" si="139"/>
        <v>7253.9178634237069</v>
      </c>
      <c r="J899" s="78" t="s">
        <v>41</v>
      </c>
      <c r="K899" s="94" t="s">
        <v>22</v>
      </c>
      <c r="L899" s="6">
        <f t="shared" si="134"/>
        <v>119689.64474649116</v>
      </c>
      <c r="M899" s="5">
        <f t="shared" si="135"/>
        <v>-7253.9178634237069</v>
      </c>
      <c r="N899" s="5">
        <f t="shared" si="136"/>
        <v>0</v>
      </c>
      <c r="O899" s="6">
        <f t="shared" si="137"/>
        <v>112435.72688306746</v>
      </c>
    </row>
    <row r="900" spans="2:15" x14ac:dyDescent="0.3">
      <c r="B900" s="126">
        <f t="shared" si="141"/>
        <v>885</v>
      </c>
      <c r="C900" s="114">
        <f t="shared" si="140"/>
        <v>46182</v>
      </c>
      <c r="D900" s="22" t="s">
        <v>32</v>
      </c>
      <c r="E900" s="23"/>
      <c r="F900" s="24"/>
      <c r="G900" s="24"/>
      <c r="H900" s="25"/>
      <c r="I900" s="19">
        <v>0</v>
      </c>
      <c r="J900" s="21"/>
      <c r="K900" s="105"/>
      <c r="L900" s="19">
        <f t="shared" si="134"/>
        <v>112435.72688306746</v>
      </c>
      <c r="M900" s="20">
        <f t="shared" si="135"/>
        <v>0</v>
      </c>
      <c r="N900" s="20">
        <f t="shared" si="136"/>
        <v>0</v>
      </c>
      <c r="O900" s="19">
        <f t="shared" si="137"/>
        <v>112435.72688306746</v>
      </c>
    </row>
    <row r="901" spans="2:15" x14ac:dyDescent="0.3">
      <c r="B901" s="126">
        <f t="shared" si="141"/>
        <v>886</v>
      </c>
      <c r="C901" s="114">
        <f t="shared" si="140"/>
        <v>46183</v>
      </c>
      <c r="D901" s="22" t="s">
        <v>32</v>
      </c>
      <c r="E901" s="23"/>
      <c r="F901" s="24"/>
      <c r="G901" s="24"/>
      <c r="H901" s="25"/>
      <c r="I901" s="19">
        <v>0</v>
      </c>
      <c r="J901" s="21"/>
      <c r="K901" s="96"/>
      <c r="L901" s="19">
        <f t="shared" si="134"/>
        <v>112435.72688306746</v>
      </c>
      <c r="M901" s="20">
        <f t="shared" si="135"/>
        <v>0</v>
      </c>
      <c r="N901" s="20">
        <f t="shared" si="136"/>
        <v>0</v>
      </c>
      <c r="O901" s="19">
        <f t="shared" si="137"/>
        <v>112435.72688306746</v>
      </c>
    </row>
    <row r="902" spans="2:15" x14ac:dyDescent="0.3">
      <c r="B902" s="126">
        <f t="shared" si="141"/>
        <v>887</v>
      </c>
      <c r="C902" s="113">
        <f t="shared" si="140"/>
        <v>46184</v>
      </c>
      <c r="D902" s="70" t="s">
        <v>1155</v>
      </c>
      <c r="E902" s="76" t="s">
        <v>1156</v>
      </c>
      <c r="F902" s="71" t="s">
        <v>915</v>
      </c>
      <c r="G902" s="71" t="s">
        <v>61</v>
      </c>
      <c r="H902" s="73">
        <v>3.2</v>
      </c>
      <c r="I902" s="6">
        <f t="shared" si="139"/>
        <v>6814.2864777616642</v>
      </c>
      <c r="J902" s="78" t="s">
        <v>41</v>
      </c>
      <c r="K902" s="94" t="s">
        <v>22</v>
      </c>
      <c r="L902" s="6">
        <f t="shared" si="134"/>
        <v>112435.72688306746</v>
      </c>
      <c r="M902" s="5">
        <f t="shared" si="135"/>
        <v>-6814.2864777616642</v>
      </c>
      <c r="N902" s="5">
        <f t="shared" si="136"/>
        <v>0</v>
      </c>
      <c r="O902" s="6">
        <f t="shared" si="137"/>
        <v>105621.4404053058</v>
      </c>
    </row>
    <row r="903" spans="2:15" x14ac:dyDescent="0.3">
      <c r="B903" s="126">
        <f t="shared" si="141"/>
        <v>888</v>
      </c>
      <c r="C903" s="113">
        <f t="shared" si="140"/>
        <v>46185</v>
      </c>
      <c r="D903" s="70" t="s">
        <v>1155</v>
      </c>
      <c r="E903" s="76" t="s">
        <v>1157</v>
      </c>
      <c r="F903" s="71" t="s">
        <v>915</v>
      </c>
      <c r="G903" s="71" t="s">
        <v>1158</v>
      </c>
      <c r="H903" s="73">
        <v>2.14</v>
      </c>
      <c r="I903" s="6">
        <f t="shared" si="139"/>
        <v>6401.2994185033813</v>
      </c>
      <c r="J903" s="78" t="s">
        <v>517</v>
      </c>
      <c r="K903" s="94" t="s">
        <v>9</v>
      </c>
      <c r="L903" s="6">
        <f t="shared" si="134"/>
        <v>105621.4404053058</v>
      </c>
      <c r="M903" s="5">
        <f t="shared" si="135"/>
        <v>7297.4813370938555</v>
      </c>
      <c r="N903" s="5">
        <f t="shared" si="136"/>
        <v>145.9496267418771</v>
      </c>
      <c r="O903" s="6">
        <f t="shared" si="137"/>
        <v>112772.97211565777</v>
      </c>
    </row>
    <row r="904" spans="2:15" x14ac:dyDescent="0.3">
      <c r="B904" s="126">
        <f t="shared" si="141"/>
        <v>889</v>
      </c>
      <c r="C904" s="113">
        <f t="shared" si="140"/>
        <v>46186</v>
      </c>
      <c r="D904" s="70" t="s">
        <v>1155</v>
      </c>
      <c r="E904" s="76" t="s">
        <v>1159</v>
      </c>
      <c r="F904" s="71" t="s">
        <v>11</v>
      </c>
      <c r="G904" s="71" t="s">
        <v>897</v>
      </c>
      <c r="H904" s="73">
        <v>2.16</v>
      </c>
      <c r="I904" s="6">
        <f t="shared" si="139"/>
        <v>6834.7255827671379</v>
      </c>
      <c r="J904" s="78" t="s">
        <v>48</v>
      </c>
      <c r="K904" s="94" t="s">
        <v>9</v>
      </c>
      <c r="L904" s="6">
        <f t="shared" si="134"/>
        <v>112772.97211565777</v>
      </c>
      <c r="M904" s="5">
        <f t="shared" si="135"/>
        <v>7928.2816760098813</v>
      </c>
      <c r="N904" s="5">
        <f t="shared" si="136"/>
        <v>158.56563352019762</v>
      </c>
      <c r="O904" s="6">
        <f t="shared" si="137"/>
        <v>120542.68815814746</v>
      </c>
    </row>
    <row r="905" spans="2:15" x14ac:dyDescent="0.3">
      <c r="B905" s="126">
        <f t="shared" si="141"/>
        <v>890</v>
      </c>
      <c r="C905" s="113">
        <f t="shared" si="140"/>
        <v>46187</v>
      </c>
      <c r="D905" s="70" t="s">
        <v>1155</v>
      </c>
      <c r="E905" s="76" t="s">
        <v>1160</v>
      </c>
      <c r="F905" s="71" t="s">
        <v>11</v>
      </c>
      <c r="G905" s="71" t="s">
        <v>897</v>
      </c>
      <c r="H905" s="73">
        <v>2.02</v>
      </c>
      <c r="I905" s="6">
        <f t="shared" si="139"/>
        <v>7305.6174641301486</v>
      </c>
      <c r="J905" s="78" t="s">
        <v>62</v>
      </c>
      <c r="K905" s="94" t="s">
        <v>9</v>
      </c>
      <c r="L905" s="6">
        <f t="shared" si="134"/>
        <v>120542.68815814746</v>
      </c>
      <c r="M905" s="5">
        <f t="shared" si="135"/>
        <v>7451.7298134127514</v>
      </c>
      <c r="N905" s="5">
        <f t="shared" si="136"/>
        <v>149.03459626825503</v>
      </c>
      <c r="O905" s="6">
        <f t="shared" si="137"/>
        <v>127845.38337529195</v>
      </c>
    </row>
    <row r="906" spans="2:15" x14ac:dyDescent="0.3">
      <c r="B906" s="126">
        <f t="shared" si="141"/>
        <v>891</v>
      </c>
      <c r="C906" s="113">
        <f t="shared" si="140"/>
        <v>46188</v>
      </c>
      <c r="D906" s="70" t="s">
        <v>1155</v>
      </c>
      <c r="E906" s="76" t="s">
        <v>1161</v>
      </c>
      <c r="F906" s="71" t="s">
        <v>985</v>
      </c>
      <c r="G906" s="71" t="s">
        <v>1078</v>
      </c>
      <c r="H906" s="73">
        <v>1.82</v>
      </c>
      <c r="I906" s="6">
        <f t="shared" si="139"/>
        <v>7748.2050530479964</v>
      </c>
      <c r="J906" s="78" t="s">
        <v>48</v>
      </c>
      <c r="K906" s="94" t="s">
        <v>9</v>
      </c>
      <c r="L906" s="6">
        <f t="shared" si="134"/>
        <v>127845.38337529195</v>
      </c>
      <c r="M906" s="5">
        <f t="shared" si="135"/>
        <v>6353.5281434993576</v>
      </c>
      <c r="N906" s="5">
        <f t="shared" si="136"/>
        <v>127.07056286998716</v>
      </c>
      <c r="O906" s="6">
        <f t="shared" si="137"/>
        <v>134071.84095592133</v>
      </c>
    </row>
    <row r="907" spans="2:15" x14ac:dyDescent="0.3">
      <c r="B907" s="126">
        <f t="shared" si="141"/>
        <v>892</v>
      </c>
      <c r="C907" s="125">
        <f t="shared" si="140"/>
        <v>46189</v>
      </c>
      <c r="D907" s="70" t="s">
        <v>1155</v>
      </c>
      <c r="E907" s="76" t="s">
        <v>1162</v>
      </c>
      <c r="F907" s="71" t="s">
        <v>1163</v>
      </c>
      <c r="G907" s="71" t="s">
        <v>1164</v>
      </c>
      <c r="H907" s="73">
        <v>1.82</v>
      </c>
      <c r="I907" s="6">
        <f t="shared" si="139"/>
        <v>8125.5661185406871</v>
      </c>
      <c r="J907" s="78" t="s">
        <v>47</v>
      </c>
      <c r="K907" s="94" t="s">
        <v>9</v>
      </c>
      <c r="L907" s="6">
        <f t="shared" si="134"/>
        <v>134071.84095592133</v>
      </c>
      <c r="M907" s="5">
        <f t="shared" si="135"/>
        <v>6662.9642172033637</v>
      </c>
      <c r="N907" s="5">
        <f t="shared" si="136"/>
        <v>133.25928434406728</v>
      </c>
      <c r="O907" s="6">
        <f t="shared" si="137"/>
        <v>140601.54588878065</v>
      </c>
    </row>
    <row r="908" spans="2:15" x14ac:dyDescent="0.3">
      <c r="B908" s="126">
        <f t="shared" si="141"/>
        <v>893</v>
      </c>
      <c r="C908" s="113">
        <f t="shared" si="140"/>
        <v>46190</v>
      </c>
      <c r="D908" s="70" t="s">
        <v>1155</v>
      </c>
      <c r="E908" s="76" t="s">
        <v>1165</v>
      </c>
      <c r="F908" s="71" t="s">
        <v>954</v>
      </c>
      <c r="G908" s="71" t="s">
        <v>1166</v>
      </c>
      <c r="H908" s="73">
        <v>1.96</v>
      </c>
      <c r="I908" s="6">
        <f t="shared" si="139"/>
        <v>8521.3058114412506</v>
      </c>
      <c r="J908" s="78" t="s">
        <v>48</v>
      </c>
      <c r="K908" s="94" t="s">
        <v>22</v>
      </c>
      <c r="L908" s="6">
        <f t="shared" ref="L908:L969" si="142">O907</f>
        <v>140601.54588878065</v>
      </c>
      <c r="M908" s="5">
        <f t="shared" ref="M908:M969" si="143">IF(K908="w",(H908-1)*I908,-I908)</f>
        <v>-8521.3058114412506</v>
      </c>
      <c r="N908" s="5">
        <f t="shared" ref="N908:N969" si="144">IF(K908="w",(M908/100*2),0)</f>
        <v>0</v>
      </c>
      <c r="O908" s="6">
        <f t="shared" ref="O908:O969" si="145">L908+M908-N908</f>
        <v>132080.2400773394</v>
      </c>
    </row>
    <row r="909" spans="2:15" x14ac:dyDescent="0.3">
      <c r="B909" s="126">
        <f t="shared" si="141"/>
        <v>894</v>
      </c>
      <c r="C909" s="125">
        <f t="shared" si="140"/>
        <v>46191</v>
      </c>
      <c r="D909" s="70" t="s">
        <v>1155</v>
      </c>
      <c r="E909" s="76" t="s">
        <v>1167</v>
      </c>
      <c r="F909" s="71" t="s">
        <v>915</v>
      </c>
      <c r="G909" s="71" t="s">
        <v>915</v>
      </c>
      <c r="H909" s="73">
        <v>1.89</v>
      </c>
      <c r="I909" s="6">
        <f t="shared" si="139"/>
        <v>8004.8630349902669</v>
      </c>
      <c r="J909" s="78" t="s">
        <v>48</v>
      </c>
      <c r="K909" s="94" t="s">
        <v>22</v>
      </c>
      <c r="L909" s="6">
        <f t="shared" si="142"/>
        <v>132080.2400773394</v>
      </c>
      <c r="M909" s="5">
        <f t="shared" si="143"/>
        <v>-8004.8630349902669</v>
      </c>
      <c r="N909" s="5">
        <f t="shared" si="144"/>
        <v>0</v>
      </c>
      <c r="O909" s="6">
        <f t="shared" si="145"/>
        <v>124075.37704234914</v>
      </c>
    </row>
    <row r="910" spans="2:15" x14ac:dyDescent="0.3">
      <c r="B910" s="126">
        <f t="shared" si="141"/>
        <v>895</v>
      </c>
      <c r="C910" s="113">
        <f t="shared" si="140"/>
        <v>46192</v>
      </c>
      <c r="D910" s="70" t="s">
        <v>1155</v>
      </c>
      <c r="E910" s="76" t="s">
        <v>1168</v>
      </c>
      <c r="F910" s="71" t="s">
        <v>915</v>
      </c>
      <c r="G910" s="71" t="s">
        <v>1169</v>
      </c>
      <c r="H910" s="73">
        <v>1.76</v>
      </c>
      <c r="I910" s="6">
        <f t="shared" si="139"/>
        <v>7519.7198207484325</v>
      </c>
      <c r="J910" s="78" t="s">
        <v>36</v>
      </c>
      <c r="K910" s="103" t="s">
        <v>9</v>
      </c>
      <c r="L910" s="6">
        <f t="shared" si="142"/>
        <v>124075.37704234914</v>
      </c>
      <c r="M910" s="5">
        <f t="shared" si="143"/>
        <v>5714.9870637688091</v>
      </c>
      <c r="N910" s="5">
        <f t="shared" si="144"/>
        <v>114.29974127537618</v>
      </c>
      <c r="O910" s="6">
        <f t="shared" si="145"/>
        <v>129676.06436484258</v>
      </c>
    </row>
    <row r="911" spans="2:15" x14ac:dyDescent="0.3">
      <c r="B911" s="126">
        <f t="shared" si="141"/>
        <v>896</v>
      </c>
      <c r="C911" s="113">
        <f t="shared" si="140"/>
        <v>46193</v>
      </c>
      <c r="D911" s="70" t="s">
        <v>1155</v>
      </c>
      <c r="E911" s="76" t="s">
        <v>1170</v>
      </c>
      <c r="F911" s="71" t="s">
        <v>954</v>
      </c>
      <c r="G911" s="71" t="s">
        <v>1171</v>
      </c>
      <c r="H911" s="73">
        <v>1.89</v>
      </c>
      <c r="I911" s="6">
        <f t="shared" si="139"/>
        <v>7859.155416051065</v>
      </c>
      <c r="J911" s="78" t="s">
        <v>41</v>
      </c>
      <c r="K911" s="94" t="s">
        <v>38</v>
      </c>
      <c r="L911" s="6">
        <f t="shared" si="142"/>
        <v>129676.06436484258</v>
      </c>
      <c r="M911" s="5">
        <v>0</v>
      </c>
      <c r="N911" s="5">
        <f t="shared" si="144"/>
        <v>0</v>
      </c>
      <c r="O911" s="6">
        <f t="shared" si="145"/>
        <v>129676.06436484258</v>
      </c>
    </row>
    <row r="912" spans="2:15" x14ac:dyDescent="0.3">
      <c r="B912" s="126">
        <f t="shared" si="141"/>
        <v>897</v>
      </c>
      <c r="C912" s="113">
        <f t="shared" si="140"/>
        <v>46194</v>
      </c>
      <c r="D912" s="70" t="s">
        <v>1155</v>
      </c>
      <c r="E912" s="76" t="s">
        <v>1172</v>
      </c>
      <c r="F912" s="71" t="s">
        <v>954</v>
      </c>
      <c r="G912" s="71" t="s">
        <v>1173</v>
      </c>
      <c r="H912" s="73">
        <v>1.85</v>
      </c>
      <c r="I912" s="6">
        <f t="shared" si="139"/>
        <v>7859.155416051065</v>
      </c>
      <c r="J912" s="78" t="s">
        <v>37</v>
      </c>
      <c r="K912" s="94" t="s">
        <v>22</v>
      </c>
      <c r="L912" s="6">
        <f t="shared" si="142"/>
        <v>129676.06436484258</v>
      </c>
      <c r="M912" s="5">
        <f t="shared" si="143"/>
        <v>-7859.155416051065</v>
      </c>
      <c r="N912" s="5">
        <f t="shared" si="144"/>
        <v>0</v>
      </c>
      <c r="O912" s="6">
        <f t="shared" si="145"/>
        <v>121816.9089487915</v>
      </c>
    </row>
    <row r="913" spans="2:15" x14ac:dyDescent="0.3">
      <c r="B913" s="126">
        <f t="shared" si="141"/>
        <v>898</v>
      </c>
      <c r="C913" s="113">
        <f t="shared" si="140"/>
        <v>46195</v>
      </c>
      <c r="D913" s="70" t="s">
        <v>1155</v>
      </c>
      <c r="E913" s="76" t="s">
        <v>1174</v>
      </c>
      <c r="F913" s="71" t="s">
        <v>954</v>
      </c>
      <c r="G913" s="71" t="s">
        <v>1175</v>
      </c>
      <c r="H913" s="73">
        <v>1.8</v>
      </c>
      <c r="I913" s="6">
        <f t="shared" si="139"/>
        <v>7382.8429665934245</v>
      </c>
      <c r="J913" s="78" t="s">
        <v>28</v>
      </c>
      <c r="K913" s="94" t="s">
        <v>9</v>
      </c>
      <c r="L913" s="6">
        <f t="shared" si="142"/>
        <v>121816.9089487915</v>
      </c>
      <c r="M913" s="5">
        <f t="shared" si="143"/>
        <v>5906.2743732747404</v>
      </c>
      <c r="N913" s="5">
        <f t="shared" si="144"/>
        <v>118.12548746549481</v>
      </c>
      <c r="O913" s="6">
        <f t="shared" si="145"/>
        <v>127605.05783460074</v>
      </c>
    </row>
    <row r="914" spans="2:15" x14ac:dyDescent="0.3">
      <c r="B914" s="126">
        <f t="shared" si="141"/>
        <v>899</v>
      </c>
      <c r="C914" s="113">
        <f t="shared" si="140"/>
        <v>46196</v>
      </c>
      <c r="D914" s="70" t="s">
        <v>1155</v>
      </c>
      <c r="E914" s="76" t="s">
        <v>1176</v>
      </c>
      <c r="F914" s="71" t="s">
        <v>954</v>
      </c>
      <c r="G914" s="71" t="s">
        <v>1177</v>
      </c>
      <c r="H914" s="73">
        <v>1.76</v>
      </c>
      <c r="I914" s="6">
        <f t="shared" si="139"/>
        <v>7733.6398687636811</v>
      </c>
      <c r="J914" s="78" t="s">
        <v>87</v>
      </c>
      <c r="K914" s="94" t="s">
        <v>9</v>
      </c>
      <c r="L914" s="6">
        <f t="shared" si="142"/>
        <v>127605.05783460074</v>
      </c>
      <c r="M914" s="5">
        <f t="shared" si="143"/>
        <v>5877.5663002603978</v>
      </c>
      <c r="N914" s="5">
        <f t="shared" si="144"/>
        <v>117.55132600520795</v>
      </c>
      <c r="O914" s="6">
        <f t="shared" si="145"/>
        <v>133365.07280885594</v>
      </c>
    </row>
    <row r="915" spans="2:15" x14ac:dyDescent="0.3">
      <c r="B915" s="126">
        <f t="shared" si="141"/>
        <v>900</v>
      </c>
      <c r="C915" s="113">
        <f t="shared" si="140"/>
        <v>46197</v>
      </c>
      <c r="D915" s="70" t="s">
        <v>1155</v>
      </c>
      <c r="E915" s="76" t="s">
        <v>1178</v>
      </c>
      <c r="F915" s="71" t="s">
        <v>1163</v>
      </c>
      <c r="G915" s="71" t="s">
        <v>1179</v>
      </c>
      <c r="H915" s="73">
        <v>2.2000000000000002</v>
      </c>
      <c r="I915" s="6">
        <f t="shared" si="139"/>
        <v>8082.7316853852089</v>
      </c>
      <c r="J915" s="78" t="s">
        <v>45</v>
      </c>
      <c r="K915" s="94" t="s">
        <v>9</v>
      </c>
      <c r="L915" s="6">
        <f t="shared" si="142"/>
        <v>133365.07280885594</v>
      </c>
      <c r="M915" s="5">
        <f t="shared" si="143"/>
        <v>9699.2780224622529</v>
      </c>
      <c r="N915" s="5">
        <f t="shared" si="144"/>
        <v>193.98556044924507</v>
      </c>
      <c r="O915" s="6">
        <f t="shared" si="145"/>
        <v>142870.36527086893</v>
      </c>
    </row>
    <row r="916" spans="2:15" x14ac:dyDescent="0.3">
      <c r="B916" s="126">
        <f t="shared" si="141"/>
        <v>901</v>
      </c>
      <c r="C916" s="113">
        <f t="shared" si="140"/>
        <v>46198</v>
      </c>
      <c r="D916" s="70" t="s">
        <v>1155</v>
      </c>
      <c r="E916" s="76" t="s">
        <v>1180</v>
      </c>
      <c r="F916" s="71" t="s">
        <v>1181</v>
      </c>
      <c r="G916" s="71" t="s">
        <v>946</v>
      </c>
      <c r="H916" s="73">
        <v>1.89</v>
      </c>
      <c r="I916" s="6">
        <f t="shared" si="139"/>
        <v>8658.8100164162988</v>
      </c>
      <c r="J916" s="78" t="s">
        <v>43</v>
      </c>
      <c r="K916" s="94" t="s">
        <v>22</v>
      </c>
      <c r="L916" s="6">
        <f t="shared" si="142"/>
        <v>142870.36527086893</v>
      </c>
      <c r="M916" s="5">
        <f t="shared" si="143"/>
        <v>-8658.8100164162988</v>
      </c>
      <c r="N916" s="5">
        <f t="shared" si="144"/>
        <v>0</v>
      </c>
      <c r="O916" s="6">
        <f t="shared" si="145"/>
        <v>134211.55525445263</v>
      </c>
    </row>
    <row r="917" spans="2:15" x14ac:dyDescent="0.3">
      <c r="B917" s="126">
        <f t="shared" si="141"/>
        <v>902</v>
      </c>
      <c r="C917" s="125">
        <f t="shared" si="140"/>
        <v>46199</v>
      </c>
      <c r="D917" s="70" t="s">
        <v>1155</v>
      </c>
      <c r="E917" s="76" t="s">
        <v>1182</v>
      </c>
      <c r="F917" s="71" t="s">
        <v>981</v>
      </c>
      <c r="G917" s="71" t="s">
        <v>1183</v>
      </c>
      <c r="H917" s="73">
        <v>1.97</v>
      </c>
      <c r="I917" s="6">
        <f t="shared" si="139"/>
        <v>8134.0336517850083</v>
      </c>
      <c r="J917" s="78" t="s">
        <v>29</v>
      </c>
      <c r="K917" s="94" t="s">
        <v>38</v>
      </c>
      <c r="L917" s="6">
        <f t="shared" si="142"/>
        <v>134211.55525445263</v>
      </c>
      <c r="M917" s="5">
        <v>0</v>
      </c>
      <c r="N917" s="5">
        <f t="shared" si="144"/>
        <v>0</v>
      </c>
      <c r="O917" s="6">
        <f t="shared" si="145"/>
        <v>134211.55525445263</v>
      </c>
    </row>
    <row r="918" spans="2:15" x14ac:dyDescent="0.3">
      <c r="B918" s="126">
        <f t="shared" si="141"/>
        <v>903</v>
      </c>
      <c r="C918" s="113">
        <f t="shared" si="140"/>
        <v>46200</v>
      </c>
      <c r="D918" s="70" t="s">
        <v>1155</v>
      </c>
      <c r="E918" s="76" t="s">
        <v>1184</v>
      </c>
      <c r="F918" s="71" t="s">
        <v>915</v>
      </c>
      <c r="G918" s="71" t="s">
        <v>1185</v>
      </c>
      <c r="H918" s="73">
        <v>1.96</v>
      </c>
      <c r="I918" s="6">
        <f t="shared" si="139"/>
        <v>8134.0336517850083</v>
      </c>
      <c r="J918" s="78" t="s">
        <v>41</v>
      </c>
      <c r="K918" s="94" t="s">
        <v>9</v>
      </c>
      <c r="L918" s="6">
        <f t="shared" si="142"/>
        <v>134211.55525445263</v>
      </c>
      <c r="M918" s="5">
        <f t="shared" si="143"/>
        <v>7808.6723057136078</v>
      </c>
      <c r="N918" s="5">
        <f t="shared" si="144"/>
        <v>156.17344611427217</v>
      </c>
      <c r="O918" s="6">
        <f t="shared" si="145"/>
        <v>141864.05411405198</v>
      </c>
    </row>
    <row r="919" spans="2:15" x14ac:dyDescent="0.3">
      <c r="B919" s="126">
        <f t="shared" si="141"/>
        <v>904</v>
      </c>
      <c r="C919" s="125">
        <f t="shared" si="140"/>
        <v>46201</v>
      </c>
      <c r="D919" s="70" t="s">
        <v>1186</v>
      </c>
      <c r="E919" s="76" t="s">
        <v>1187</v>
      </c>
      <c r="F919" s="71" t="s">
        <v>915</v>
      </c>
      <c r="G919" s="71" t="s">
        <v>61</v>
      </c>
      <c r="H919" s="77">
        <v>4</v>
      </c>
      <c r="I919" s="6">
        <f t="shared" si="139"/>
        <v>8597.8214614576955</v>
      </c>
      <c r="J919" s="78" t="s">
        <v>29</v>
      </c>
      <c r="K919" s="94" t="s">
        <v>9</v>
      </c>
      <c r="L919" s="6">
        <f t="shared" si="142"/>
        <v>141864.05411405198</v>
      </c>
      <c r="M919" s="5">
        <f t="shared" si="143"/>
        <v>25793.464384373088</v>
      </c>
      <c r="N919" s="5">
        <f t="shared" si="144"/>
        <v>515.86928768746179</v>
      </c>
      <c r="O919" s="6">
        <f t="shared" si="145"/>
        <v>167141.64921073761</v>
      </c>
    </row>
    <row r="920" spans="2:15" x14ac:dyDescent="0.3">
      <c r="B920" s="126">
        <f t="shared" si="141"/>
        <v>905</v>
      </c>
      <c r="C920" s="125">
        <f t="shared" si="140"/>
        <v>46202</v>
      </c>
      <c r="D920" s="70" t="s">
        <v>1186</v>
      </c>
      <c r="E920" s="76" t="s">
        <v>1188</v>
      </c>
      <c r="F920" s="71" t="s">
        <v>1163</v>
      </c>
      <c r="G920" s="71" t="s">
        <v>1189</v>
      </c>
      <c r="H920" s="73">
        <v>2.14</v>
      </c>
      <c r="I920" s="6">
        <f t="shared" si="139"/>
        <v>10129.796921862886</v>
      </c>
      <c r="J920" s="78" t="s">
        <v>48</v>
      </c>
      <c r="K920" s="94" t="s">
        <v>22</v>
      </c>
      <c r="L920" s="6">
        <f t="shared" si="142"/>
        <v>167141.64921073761</v>
      </c>
      <c r="M920" s="5">
        <f t="shared" si="143"/>
        <v>-10129.796921862886</v>
      </c>
      <c r="N920" s="5">
        <f t="shared" si="144"/>
        <v>0</v>
      </c>
      <c r="O920" s="6">
        <f t="shared" si="145"/>
        <v>157011.85228887474</v>
      </c>
    </row>
    <row r="921" spans="2:15" x14ac:dyDescent="0.3">
      <c r="B921" s="126">
        <f t="shared" si="141"/>
        <v>906</v>
      </c>
      <c r="C921" s="113">
        <f t="shared" si="140"/>
        <v>46203</v>
      </c>
      <c r="D921" s="70" t="s">
        <v>1186</v>
      </c>
      <c r="E921" s="76" t="s">
        <v>1190</v>
      </c>
      <c r="F921" s="71" t="s">
        <v>11</v>
      </c>
      <c r="G921" s="71" t="s">
        <v>897</v>
      </c>
      <c r="H921" s="73">
        <v>1.89</v>
      </c>
      <c r="I921" s="6">
        <f t="shared" si="139"/>
        <v>9515.8698356893783</v>
      </c>
      <c r="J921" s="78" t="s">
        <v>48</v>
      </c>
      <c r="K921" s="94" t="s">
        <v>9</v>
      </c>
      <c r="L921" s="6">
        <f t="shared" si="142"/>
        <v>157011.85228887474</v>
      </c>
      <c r="M921" s="5">
        <f t="shared" si="143"/>
        <v>8469.1241537635451</v>
      </c>
      <c r="N921" s="5">
        <f t="shared" si="144"/>
        <v>169.3824830752709</v>
      </c>
      <c r="O921" s="6">
        <f t="shared" si="145"/>
        <v>165311.59395956303</v>
      </c>
    </row>
    <row r="922" spans="2:15" x14ac:dyDescent="0.3">
      <c r="B922" s="126">
        <f t="shared" si="141"/>
        <v>907</v>
      </c>
      <c r="C922" s="113">
        <f>C921+1</f>
        <v>46204</v>
      </c>
      <c r="D922" s="70" t="s">
        <v>1186</v>
      </c>
      <c r="E922" s="76" t="s">
        <v>1191</v>
      </c>
      <c r="F922" s="71" t="s">
        <v>915</v>
      </c>
      <c r="G922" s="71" t="s">
        <v>1192</v>
      </c>
      <c r="H922" s="73">
        <v>2.3199999999999998</v>
      </c>
      <c r="I922" s="6">
        <f t="shared" si="139"/>
        <v>10018.88448239776</v>
      </c>
      <c r="J922" s="78" t="s">
        <v>21</v>
      </c>
      <c r="K922" s="94" t="s">
        <v>9</v>
      </c>
      <c r="L922" s="6">
        <f t="shared" si="142"/>
        <v>165311.59395956303</v>
      </c>
      <c r="M922" s="5">
        <f t="shared" si="143"/>
        <v>13224.927516765041</v>
      </c>
      <c r="N922" s="5">
        <f t="shared" si="144"/>
        <v>264.49855033530082</v>
      </c>
      <c r="O922" s="6">
        <f t="shared" si="145"/>
        <v>178272.02292599279</v>
      </c>
    </row>
    <row r="923" spans="2:15" x14ac:dyDescent="0.3">
      <c r="B923" s="126">
        <f t="shared" si="141"/>
        <v>908</v>
      </c>
      <c r="C923" s="113">
        <f t="shared" ref="C923:C952" si="146">C922+1</f>
        <v>46205</v>
      </c>
      <c r="D923" s="70" t="s">
        <v>1186</v>
      </c>
      <c r="E923" s="76" t="s">
        <v>1193</v>
      </c>
      <c r="F923" s="71" t="s">
        <v>11</v>
      </c>
      <c r="G923" s="71" t="s">
        <v>897</v>
      </c>
      <c r="H923" s="73">
        <v>2</v>
      </c>
      <c r="I923" s="6">
        <f t="shared" si="139"/>
        <v>10804.365025817744</v>
      </c>
      <c r="J923" s="78" t="s">
        <v>21</v>
      </c>
      <c r="K923" s="94" t="s">
        <v>22</v>
      </c>
      <c r="L923" s="6">
        <f t="shared" si="142"/>
        <v>178272.02292599279</v>
      </c>
      <c r="M923" s="5">
        <f t="shared" si="143"/>
        <v>-10804.365025817744</v>
      </c>
      <c r="N923" s="5">
        <f t="shared" si="144"/>
        <v>0</v>
      </c>
      <c r="O923" s="6">
        <f t="shared" si="145"/>
        <v>167467.65790017505</v>
      </c>
    </row>
    <row r="924" spans="2:15" x14ac:dyDescent="0.3">
      <c r="B924" s="126">
        <f t="shared" si="141"/>
        <v>909</v>
      </c>
      <c r="C924" s="113">
        <f t="shared" si="146"/>
        <v>46206</v>
      </c>
      <c r="D924" s="70" t="s">
        <v>1186</v>
      </c>
      <c r="E924" s="76" t="s">
        <v>1194</v>
      </c>
      <c r="F924" s="71" t="s">
        <v>915</v>
      </c>
      <c r="G924" s="71" t="s">
        <v>1195</v>
      </c>
      <c r="H924" s="73">
        <v>1.97</v>
      </c>
      <c r="I924" s="6">
        <f t="shared" si="139"/>
        <v>10149.555024253033</v>
      </c>
      <c r="J924" s="78" t="s">
        <v>21</v>
      </c>
      <c r="K924" s="94" t="s">
        <v>9</v>
      </c>
      <c r="L924" s="6">
        <f t="shared" si="142"/>
        <v>167467.65790017505</v>
      </c>
      <c r="M924" s="5">
        <f t="shared" si="143"/>
        <v>9845.0683735254424</v>
      </c>
      <c r="N924" s="5">
        <f t="shared" si="144"/>
        <v>196.90136747050886</v>
      </c>
      <c r="O924" s="6">
        <f t="shared" si="145"/>
        <v>177115.82490622997</v>
      </c>
    </row>
    <row r="925" spans="2:15" x14ac:dyDescent="0.3">
      <c r="B925" s="126">
        <f t="shared" si="141"/>
        <v>910</v>
      </c>
      <c r="C925" s="113">
        <f t="shared" si="146"/>
        <v>46207</v>
      </c>
      <c r="D925" s="70" t="s">
        <v>1196</v>
      </c>
      <c r="E925" s="76" t="s">
        <v>1197</v>
      </c>
      <c r="F925" s="71" t="s">
        <v>1198</v>
      </c>
      <c r="G925" s="71" t="s">
        <v>946</v>
      </c>
      <c r="H925" s="73">
        <v>2.16</v>
      </c>
      <c r="I925" s="6">
        <f t="shared" si="139"/>
        <v>10734.292418559393</v>
      </c>
      <c r="J925" s="78" t="s">
        <v>36</v>
      </c>
      <c r="K925" s="94" t="s">
        <v>22</v>
      </c>
      <c r="L925" s="6">
        <f t="shared" si="142"/>
        <v>177115.82490622997</v>
      </c>
      <c r="M925" s="5">
        <f t="shared" si="143"/>
        <v>-10734.292418559393</v>
      </c>
      <c r="N925" s="5">
        <f t="shared" si="144"/>
        <v>0</v>
      </c>
      <c r="O925" s="6">
        <f t="shared" si="145"/>
        <v>166381.53248767057</v>
      </c>
    </row>
    <row r="926" spans="2:15" x14ac:dyDescent="0.3">
      <c r="B926" s="126">
        <f t="shared" si="141"/>
        <v>911</v>
      </c>
      <c r="C926" s="113">
        <f t="shared" si="146"/>
        <v>46208</v>
      </c>
      <c r="D926" s="70" t="s">
        <v>1196</v>
      </c>
      <c r="E926" s="76" t="s">
        <v>1199</v>
      </c>
      <c r="F926" s="71" t="s">
        <v>1163</v>
      </c>
      <c r="G926" s="71" t="s">
        <v>1179</v>
      </c>
      <c r="H926" s="73">
        <v>2.72</v>
      </c>
      <c r="I926" s="6">
        <f t="shared" si="139"/>
        <v>10083.729241677005</v>
      </c>
      <c r="J926" s="78" t="s">
        <v>25</v>
      </c>
      <c r="K926" s="94" t="s">
        <v>22</v>
      </c>
      <c r="L926" s="6">
        <f t="shared" si="142"/>
        <v>166381.53248767057</v>
      </c>
      <c r="M926" s="5">
        <f t="shared" si="143"/>
        <v>-10083.729241677005</v>
      </c>
      <c r="N926" s="5">
        <f t="shared" si="144"/>
        <v>0</v>
      </c>
      <c r="O926" s="6">
        <f t="shared" si="145"/>
        <v>156297.80324599356</v>
      </c>
    </row>
    <row r="927" spans="2:15" x14ac:dyDescent="0.3">
      <c r="B927" s="126">
        <f t="shared" si="141"/>
        <v>912</v>
      </c>
      <c r="C927" s="113">
        <f t="shared" si="146"/>
        <v>46209</v>
      </c>
      <c r="D927" s="70" t="s">
        <v>1196</v>
      </c>
      <c r="E927" s="76" t="s">
        <v>1200</v>
      </c>
      <c r="F927" s="71" t="s">
        <v>985</v>
      </c>
      <c r="G927" s="71" t="s">
        <v>946</v>
      </c>
      <c r="H927" s="73">
        <v>1.73</v>
      </c>
      <c r="I927" s="6">
        <f t="shared" si="139"/>
        <v>9472.5941361208224</v>
      </c>
      <c r="J927" s="78" t="s">
        <v>47</v>
      </c>
      <c r="K927" s="94" t="s">
        <v>9</v>
      </c>
      <c r="L927" s="6">
        <f t="shared" si="142"/>
        <v>156297.80324599356</v>
      </c>
      <c r="M927" s="5">
        <f t="shared" si="143"/>
        <v>6914.9937193681999</v>
      </c>
      <c r="N927" s="5">
        <f t="shared" si="144"/>
        <v>138.29987438736399</v>
      </c>
      <c r="O927" s="6">
        <f t="shared" si="145"/>
        <v>163074.49709097442</v>
      </c>
    </row>
    <row r="928" spans="2:15" x14ac:dyDescent="0.3">
      <c r="B928" s="126">
        <f t="shared" si="141"/>
        <v>913</v>
      </c>
      <c r="C928" s="113">
        <f t="shared" si="146"/>
        <v>46210</v>
      </c>
      <c r="D928" s="70" t="s">
        <v>1196</v>
      </c>
      <c r="E928" s="76" t="s">
        <v>1201</v>
      </c>
      <c r="F928" s="71" t="s">
        <v>1163</v>
      </c>
      <c r="G928" s="71" t="s">
        <v>1202</v>
      </c>
      <c r="H928" s="73">
        <v>2.38</v>
      </c>
      <c r="I928" s="6">
        <f t="shared" si="139"/>
        <v>9883.3028539984498</v>
      </c>
      <c r="J928" s="78" t="s">
        <v>50</v>
      </c>
      <c r="K928" s="94" t="s">
        <v>9</v>
      </c>
      <c r="L928" s="6">
        <f t="shared" si="142"/>
        <v>163074.49709097442</v>
      </c>
      <c r="M928" s="5">
        <f t="shared" si="143"/>
        <v>13638.95793851786</v>
      </c>
      <c r="N928" s="5">
        <f t="shared" si="144"/>
        <v>272.77915877035718</v>
      </c>
      <c r="O928" s="6">
        <f t="shared" si="145"/>
        <v>176440.6758707219</v>
      </c>
    </row>
    <row r="929" spans="2:15" x14ac:dyDescent="0.3">
      <c r="B929" s="126">
        <f t="shared" si="141"/>
        <v>914</v>
      </c>
      <c r="C929" s="114">
        <f t="shared" si="146"/>
        <v>46211</v>
      </c>
      <c r="D929" s="22" t="s">
        <v>32</v>
      </c>
      <c r="E929" s="23"/>
      <c r="F929" s="24"/>
      <c r="G929" s="24"/>
      <c r="H929" s="25"/>
      <c r="I929" s="19">
        <v>0</v>
      </c>
      <c r="J929" s="21"/>
      <c r="K929" s="96"/>
      <c r="L929" s="19">
        <f t="shared" si="142"/>
        <v>176440.6758707219</v>
      </c>
      <c r="M929" s="20">
        <f t="shared" si="143"/>
        <v>0</v>
      </c>
      <c r="N929" s="20">
        <f t="shared" si="144"/>
        <v>0</v>
      </c>
      <c r="O929" s="19">
        <f t="shared" si="145"/>
        <v>176440.6758707219</v>
      </c>
    </row>
    <row r="930" spans="2:15" x14ac:dyDescent="0.3">
      <c r="B930" s="126">
        <f t="shared" si="141"/>
        <v>915</v>
      </c>
      <c r="C930" s="113">
        <f t="shared" si="146"/>
        <v>46212</v>
      </c>
      <c r="D930" s="70" t="s">
        <v>1203</v>
      </c>
      <c r="E930" s="76" t="s">
        <v>1204</v>
      </c>
      <c r="F930" s="71" t="s">
        <v>954</v>
      </c>
      <c r="G930" s="71" t="s">
        <v>1205</v>
      </c>
      <c r="H930" s="73">
        <v>2.13</v>
      </c>
      <c r="I930" s="6">
        <f t="shared" si="139"/>
        <v>10693.374295195266</v>
      </c>
      <c r="J930" s="78" t="s">
        <v>21</v>
      </c>
      <c r="K930" s="94" t="s">
        <v>9</v>
      </c>
      <c r="L930" s="6">
        <f t="shared" si="142"/>
        <v>176440.6758707219</v>
      </c>
      <c r="M930" s="5">
        <f t="shared" si="143"/>
        <v>12083.512953570649</v>
      </c>
      <c r="N930" s="5">
        <f t="shared" si="144"/>
        <v>241.67025907141297</v>
      </c>
      <c r="O930" s="6">
        <f t="shared" si="145"/>
        <v>188282.51856522111</v>
      </c>
    </row>
    <row r="931" spans="2:15" x14ac:dyDescent="0.3">
      <c r="B931" s="126">
        <f t="shared" si="141"/>
        <v>916</v>
      </c>
      <c r="C931" s="113">
        <f t="shared" si="146"/>
        <v>46213</v>
      </c>
      <c r="D931" s="70" t="s">
        <v>1203</v>
      </c>
      <c r="E931" s="76" t="s">
        <v>1206</v>
      </c>
      <c r="F931" s="71" t="s">
        <v>1207</v>
      </c>
      <c r="G931" s="71" t="s">
        <v>1208</v>
      </c>
      <c r="H931" s="77">
        <v>3</v>
      </c>
      <c r="I931" s="6">
        <f t="shared" si="139"/>
        <v>11411.061731225522</v>
      </c>
      <c r="J931" s="78" t="s">
        <v>41</v>
      </c>
      <c r="K931" s="94" t="s">
        <v>22</v>
      </c>
      <c r="L931" s="6">
        <f t="shared" si="142"/>
        <v>188282.51856522111</v>
      </c>
      <c r="M931" s="5">
        <f t="shared" si="143"/>
        <v>-11411.061731225522</v>
      </c>
      <c r="N931" s="5">
        <f t="shared" si="144"/>
        <v>0</v>
      </c>
      <c r="O931" s="6">
        <f t="shared" si="145"/>
        <v>176871.45683399559</v>
      </c>
    </row>
    <row r="932" spans="2:15" x14ac:dyDescent="0.3">
      <c r="B932" s="126">
        <f t="shared" si="141"/>
        <v>917</v>
      </c>
      <c r="C932" s="113">
        <f t="shared" si="146"/>
        <v>46214</v>
      </c>
      <c r="D932" s="70" t="s">
        <v>1203</v>
      </c>
      <c r="E932" s="76" t="s">
        <v>1209</v>
      </c>
      <c r="F932" s="71" t="s">
        <v>915</v>
      </c>
      <c r="G932" s="71" t="s">
        <v>1210</v>
      </c>
      <c r="H932" s="77">
        <v>2</v>
      </c>
      <c r="I932" s="6">
        <f t="shared" si="139"/>
        <v>10719.482232363369</v>
      </c>
      <c r="J932" s="78" t="s">
        <v>48</v>
      </c>
      <c r="K932" s="94" t="s">
        <v>22</v>
      </c>
      <c r="L932" s="6">
        <f t="shared" si="142"/>
        <v>176871.45683399559</v>
      </c>
      <c r="M932" s="5">
        <f t="shared" si="143"/>
        <v>-10719.482232363369</v>
      </c>
      <c r="N932" s="5">
        <f t="shared" si="144"/>
        <v>0</v>
      </c>
      <c r="O932" s="6">
        <f t="shared" si="145"/>
        <v>166151.97460163222</v>
      </c>
    </row>
    <row r="933" spans="2:15" x14ac:dyDescent="0.3">
      <c r="B933" s="126">
        <f t="shared" si="141"/>
        <v>918</v>
      </c>
      <c r="C933" s="113">
        <f t="shared" si="146"/>
        <v>46215</v>
      </c>
      <c r="D933" s="70" t="s">
        <v>1203</v>
      </c>
      <c r="E933" s="76" t="s">
        <v>1211</v>
      </c>
      <c r="F933" s="71" t="s">
        <v>915</v>
      </c>
      <c r="G933" s="71" t="s">
        <v>1212</v>
      </c>
      <c r="H933" s="77">
        <v>1.75</v>
      </c>
      <c r="I933" s="6">
        <f t="shared" si="139"/>
        <v>10069.816642523165</v>
      </c>
      <c r="J933" s="78" t="s">
        <v>48</v>
      </c>
      <c r="K933" s="94" t="s">
        <v>22</v>
      </c>
      <c r="L933" s="6">
        <f t="shared" si="142"/>
        <v>166151.97460163222</v>
      </c>
      <c r="M933" s="5">
        <f t="shared" si="143"/>
        <v>-10069.816642523165</v>
      </c>
      <c r="N933" s="5">
        <f t="shared" si="144"/>
        <v>0</v>
      </c>
      <c r="O933" s="6">
        <f t="shared" si="145"/>
        <v>156082.15795910906</v>
      </c>
    </row>
    <row r="934" spans="2:15" x14ac:dyDescent="0.3">
      <c r="B934" s="126">
        <f t="shared" si="141"/>
        <v>919</v>
      </c>
      <c r="C934" s="114">
        <f t="shared" si="146"/>
        <v>46216</v>
      </c>
      <c r="D934" s="22" t="s">
        <v>32</v>
      </c>
      <c r="E934" s="23"/>
      <c r="F934" s="24"/>
      <c r="G934" s="24"/>
      <c r="H934" s="25"/>
      <c r="I934" s="19">
        <v>0</v>
      </c>
      <c r="J934" s="21"/>
      <c r="K934" s="96"/>
      <c r="L934" s="19">
        <f t="shared" si="142"/>
        <v>156082.15795910906</v>
      </c>
      <c r="M934" s="20">
        <f t="shared" si="143"/>
        <v>0</v>
      </c>
      <c r="N934" s="20">
        <f t="shared" si="144"/>
        <v>0</v>
      </c>
      <c r="O934" s="19">
        <f t="shared" si="145"/>
        <v>156082.15795910906</v>
      </c>
    </row>
    <row r="935" spans="2:15" x14ac:dyDescent="0.3">
      <c r="B935" s="126">
        <f t="shared" si="141"/>
        <v>920</v>
      </c>
      <c r="C935" s="114">
        <f t="shared" si="146"/>
        <v>46217</v>
      </c>
      <c r="D935" s="22" t="s">
        <v>32</v>
      </c>
      <c r="E935" s="23"/>
      <c r="F935" s="24"/>
      <c r="G935" s="24"/>
      <c r="H935" s="25"/>
      <c r="I935" s="19">
        <v>0</v>
      </c>
      <c r="J935" s="21"/>
      <c r="K935" s="96"/>
      <c r="L935" s="19">
        <f t="shared" si="142"/>
        <v>156082.15795910906</v>
      </c>
      <c r="M935" s="20">
        <f t="shared" si="143"/>
        <v>0</v>
      </c>
      <c r="N935" s="20">
        <f t="shared" si="144"/>
        <v>0</v>
      </c>
      <c r="O935" s="19">
        <f t="shared" si="145"/>
        <v>156082.15795910906</v>
      </c>
    </row>
    <row r="936" spans="2:15" x14ac:dyDescent="0.3">
      <c r="B936" s="126">
        <f t="shared" si="141"/>
        <v>921</v>
      </c>
      <c r="C936" s="113">
        <f t="shared" si="146"/>
        <v>46218</v>
      </c>
      <c r="D936" s="70" t="s">
        <v>1213</v>
      </c>
      <c r="E936" s="76" t="s">
        <v>1214</v>
      </c>
      <c r="F936" s="71" t="s">
        <v>1215</v>
      </c>
      <c r="G936" s="71" t="s">
        <v>1210</v>
      </c>
      <c r="H936" s="73">
        <v>1.85</v>
      </c>
      <c r="I936" s="6">
        <f t="shared" si="139"/>
        <v>9459.5247247944881</v>
      </c>
      <c r="J936" s="78" t="s">
        <v>25</v>
      </c>
      <c r="K936" s="94" t="s">
        <v>22</v>
      </c>
      <c r="L936" s="6">
        <f t="shared" si="142"/>
        <v>156082.15795910906</v>
      </c>
      <c r="M936" s="5">
        <f t="shared" si="143"/>
        <v>-9459.5247247944881</v>
      </c>
      <c r="N936" s="5">
        <f t="shared" si="144"/>
        <v>0</v>
      </c>
      <c r="O936" s="6">
        <f t="shared" si="145"/>
        <v>146622.63323431456</v>
      </c>
    </row>
    <row r="937" spans="2:15" x14ac:dyDescent="0.3">
      <c r="B937" s="126">
        <f t="shared" si="141"/>
        <v>922</v>
      </c>
      <c r="C937" s="114">
        <f t="shared" si="146"/>
        <v>46219</v>
      </c>
      <c r="D937" s="22" t="s">
        <v>32</v>
      </c>
      <c r="E937" s="23"/>
      <c r="F937" s="24"/>
      <c r="G937" s="24"/>
      <c r="H937" s="25"/>
      <c r="I937" s="19">
        <v>0</v>
      </c>
      <c r="J937" s="21"/>
      <c r="K937" s="96"/>
      <c r="L937" s="19">
        <f t="shared" si="142"/>
        <v>146622.63323431456</v>
      </c>
      <c r="M937" s="20">
        <f t="shared" si="143"/>
        <v>0</v>
      </c>
      <c r="N937" s="20">
        <f t="shared" si="144"/>
        <v>0</v>
      </c>
      <c r="O937" s="19">
        <f t="shared" si="145"/>
        <v>146622.63323431456</v>
      </c>
    </row>
    <row r="938" spans="2:15" x14ac:dyDescent="0.3">
      <c r="B938" s="126">
        <f t="shared" si="141"/>
        <v>923</v>
      </c>
      <c r="C938" s="114">
        <f t="shared" si="146"/>
        <v>46220</v>
      </c>
      <c r="D938" s="22" t="s">
        <v>32</v>
      </c>
      <c r="E938" s="23"/>
      <c r="F938" s="24"/>
      <c r="G938" s="24"/>
      <c r="H938" s="25"/>
      <c r="I938" s="19">
        <v>0</v>
      </c>
      <c r="J938" s="21"/>
      <c r="K938" s="96"/>
      <c r="L938" s="19">
        <f t="shared" si="142"/>
        <v>146622.63323431456</v>
      </c>
      <c r="M938" s="20">
        <f t="shared" si="143"/>
        <v>0</v>
      </c>
      <c r="N938" s="20">
        <f t="shared" si="144"/>
        <v>0</v>
      </c>
      <c r="O938" s="19">
        <f t="shared" si="145"/>
        <v>146622.63323431456</v>
      </c>
    </row>
    <row r="939" spans="2:15" x14ac:dyDescent="0.3">
      <c r="B939" s="126">
        <f t="shared" si="141"/>
        <v>924</v>
      </c>
      <c r="C939" s="113">
        <f t="shared" si="146"/>
        <v>46221</v>
      </c>
      <c r="D939" s="70" t="s">
        <v>1216</v>
      </c>
      <c r="E939" s="76" t="s">
        <v>1217</v>
      </c>
      <c r="F939" s="71" t="s">
        <v>1207</v>
      </c>
      <c r="G939" s="71" t="s">
        <v>1218</v>
      </c>
      <c r="H939" s="73">
        <v>3.1</v>
      </c>
      <c r="I939" s="6">
        <f t="shared" si="139"/>
        <v>8886.220196019065</v>
      </c>
      <c r="J939" s="78" t="s">
        <v>1219</v>
      </c>
      <c r="K939" s="94" t="s">
        <v>22</v>
      </c>
      <c r="L939" s="6">
        <f t="shared" si="142"/>
        <v>146622.63323431456</v>
      </c>
      <c r="M939" s="5">
        <f t="shared" si="143"/>
        <v>-8886.220196019065</v>
      </c>
      <c r="N939" s="5">
        <f t="shared" si="144"/>
        <v>0</v>
      </c>
      <c r="O939" s="6">
        <f t="shared" si="145"/>
        <v>137736.41303829549</v>
      </c>
    </row>
    <row r="940" spans="2:15" x14ac:dyDescent="0.3">
      <c r="B940" s="126">
        <f t="shared" si="141"/>
        <v>925</v>
      </c>
      <c r="C940" s="113">
        <f t="shared" si="146"/>
        <v>46222</v>
      </c>
      <c r="D940" s="70" t="s">
        <v>336</v>
      </c>
      <c r="E940" s="76" t="s">
        <v>1220</v>
      </c>
      <c r="F940" s="71" t="s">
        <v>981</v>
      </c>
      <c r="G940" s="71" t="s">
        <v>1212</v>
      </c>
      <c r="H940" s="73">
        <v>2.58</v>
      </c>
      <c r="I940" s="6">
        <f t="shared" si="139"/>
        <v>8347.6613962603333</v>
      </c>
      <c r="J940" s="78" t="s">
        <v>29</v>
      </c>
      <c r="K940" s="94" t="s">
        <v>38</v>
      </c>
      <c r="L940" s="6">
        <f t="shared" si="142"/>
        <v>137736.41303829549</v>
      </c>
      <c r="M940" s="5">
        <v>0</v>
      </c>
      <c r="N940" s="5">
        <f t="shared" si="144"/>
        <v>0</v>
      </c>
      <c r="O940" s="6">
        <f t="shared" si="145"/>
        <v>137736.41303829549</v>
      </c>
    </row>
    <row r="941" spans="2:15" x14ac:dyDescent="0.3">
      <c r="B941" s="126">
        <f t="shared" si="141"/>
        <v>926</v>
      </c>
      <c r="C941" s="113">
        <f t="shared" si="146"/>
        <v>46223</v>
      </c>
      <c r="D941" s="70" t="s">
        <v>266</v>
      </c>
      <c r="E941" s="76" t="s">
        <v>1221</v>
      </c>
      <c r="F941" s="71" t="s">
        <v>981</v>
      </c>
      <c r="G941" s="71" t="s">
        <v>1222</v>
      </c>
      <c r="H941" s="77">
        <v>1.92</v>
      </c>
      <c r="I941" s="6">
        <f t="shared" si="139"/>
        <v>8347.6613962603333</v>
      </c>
      <c r="J941" s="78" t="s">
        <v>37</v>
      </c>
      <c r="K941" s="94" t="s">
        <v>38</v>
      </c>
      <c r="L941" s="6">
        <f t="shared" si="142"/>
        <v>137736.41303829549</v>
      </c>
      <c r="M941" s="5">
        <v>0</v>
      </c>
      <c r="N941" s="5">
        <f t="shared" si="144"/>
        <v>0</v>
      </c>
      <c r="O941" s="6">
        <f t="shared" si="145"/>
        <v>137736.41303829549</v>
      </c>
    </row>
    <row r="942" spans="2:15" x14ac:dyDescent="0.3">
      <c r="B942" s="126">
        <f t="shared" si="141"/>
        <v>927</v>
      </c>
      <c r="C942" s="113">
        <f t="shared" si="146"/>
        <v>46224</v>
      </c>
      <c r="D942" s="70" t="s">
        <v>17</v>
      </c>
      <c r="E942" s="76" t="s">
        <v>1223</v>
      </c>
      <c r="F942" s="71" t="s">
        <v>915</v>
      </c>
      <c r="G942" s="71" t="s">
        <v>1224</v>
      </c>
      <c r="H942" s="77">
        <v>2.02</v>
      </c>
      <c r="I942" s="6">
        <f t="shared" ref="I942:I969" si="147">L942/16.5</f>
        <v>8347.6613962603333</v>
      </c>
      <c r="J942" s="78" t="s">
        <v>48</v>
      </c>
      <c r="K942" s="94" t="s">
        <v>22</v>
      </c>
      <c r="L942" s="6">
        <f t="shared" si="142"/>
        <v>137736.41303829549</v>
      </c>
      <c r="M942" s="5">
        <f t="shared" si="143"/>
        <v>-8347.6613962603333</v>
      </c>
      <c r="N942" s="5">
        <f t="shared" si="144"/>
        <v>0</v>
      </c>
      <c r="O942" s="6">
        <f t="shared" si="145"/>
        <v>129388.75164203516</v>
      </c>
    </row>
    <row r="943" spans="2:15" x14ac:dyDescent="0.3">
      <c r="B943" s="126">
        <f t="shared" si="141"/>
        <v>928</v>
      </c>
      <c r="C943" s="113">
        <f t="shared" si="146"/>
        <v>46225</v>
      </c>
      <c r="D943" s="70" t="s">
        <v>17</v>
      </c>
      <c r="E943" s="76" t="s">
        <v>1225</v>
      </c>
      <c r="F943" s="71" t="s">
        <v>915</v>
      </c>
      <c r="G943" s="71" t="s">
        <v>1226</v>
      </c>
      <c r="H943" s="77">
        <v>2.1</v>
      </c>
      <c r="I943" s="6">
        <f t="shared" si="147"/>
        <v>7841.7425237597063</v>
      </c>
      <c r="J943" s="78" t="s">
        <v>31</v>
      </c>
      <c r="K943" s="94" t="s">
        <v>9</v>
      </c>
      <c r="L943" s="6">
        <f t="shared" si="142"/>
        <v>129388.75164203516</v>
      </c>
      <c r="M943" s="5">
        <f t="shared" si="143"/>
        <v>8625.9167761356784</v>
      </c>
      <c r="N943" s="5">
        <f t="shared" si="144"/>
        <v>172.51833552271356</v>
      </c>
      <c r="O943" s="6">
        <f t="shared" si="145"/>
        <v>137842.15008264812</v>
      </c>
    </row>
    <row r="944" spans="2:15" x14ac:dyDescent="0.3">
      <c r="B944" s="126">
        <f t="shared" si="141"/>
        <v>929</v>
      </c>
      <c r="C944" s="113">
        <f t="shared" si="146"/>
        <v>46226</v>
      </c>
      <c r="D944" s="70" t="s">
        <v>23</v>
      </c>
      <c r="E944" s="76" t="s">
        <v>1227</v>
      </c>
      <c r="F944" s="71" t="s">
        <v>915</v>
      </c>
      <c r="G944" s="71" t="s">
        <v>1228</v>
      </c>
      <c r="H944" s="77">
        <v>2.12</v>
      </c>
      <c r="I944" s="6">
        <f t="shared" si="147"/>
        <v>8354.0697019786749</v>
      </c>
      <c r="J944" s="78" t="s">
        <v>48</v>
      </c>
      <c r="K944" s="94" t="s">
        <v>22</v>
      </c>
      <c r="L944" s="6">
        <f t="shared" si="142"/>
        <v>137842.15008264812</v>
      </c>
      <c r="M944" s="5">
        <f t="shared" si="143"/>
        <v>-8354.0697019786749</v>
      </c>
      <c r="N944" s="5">
        <f t="shared" si="144"/>
        <v>0</v>
      </c>
      <c r="O944" s="6">
        <f t="shared" si="145"/>
        <v>129488.08038066945</v>
      </c>
    </row>
    <row r="945" spans="2:15" x14ac:dyDescent="0.3">
      <c r="B945" s="126">
        <f t="shared" si="141"/>
        <v>930</v>
      </c>
      <c r="C945" s="113">
        <f t="shared" si="146"/>
        <v>46227</v>
      </c>
      <c r="D945" s="70" t="s">
        <v>266</v>
      </c>
      <c r="E945" s="76" t="s">
        <v>1229</v>
      </c>
      <c r="F945" s="71" t="s">
        <v>954</v>
      </c>
      <c r="G945" s="71" t="s">
        <v>1230</v>
      </c>
      <c r="H945" s="77">
        <v>2</v>
      </c>
      <c r="I945" s="6">
        <f t="shared" si="147"/>
        <v>7847.7624473133001</v>
      </c>
      <c r="J945" s="78" t="s">
        <v>21</v>
      </c>
      <c r="K945" s="94" t="s">
        <v>9</v>
      </c>
      <c r="L945" s="6">
        <f t="shared" si="142"/>
        <v>129488.08038066945</v>
      </c>
      <c r="M945" s="5">
        <f t="shared" si="143"/>
        <v>7847.7624473133001</v>
      </c>
      <c r="N945" s="5">
        <f t="shared" si="144"/>
        <v>156.95524894626601</v>
      </c>
      <c r="O945" s="6">
        <f t="shared" si="145"/>
        <v>137178.88757903647</v>
      </c>
    </row>
    <row r="946" spans="2:15" x14ac:dyDescent="0.3">
      <c r="B946" s="126">
        <f t="shared" si="141"/>
        <v>931</v>
      </c>
      <c r="C946" s="113">
        <f t="shared" si="146"/>
        <v>46228</v>
      </c>
      <c r="D946" s="70" t="s">
        <v>266</v>
      </c>
      <c r="E946" s="76" t="s">
        <v>1231</v>
      </c>
      <c r="F946" s="71" t="s">
        <v>915</v>
      </c>
      <c r="G946" s="71" t="s">
        <v>1232</v>
      </c>
      <c r="H946" s="73">
        <v>1.75</v>
      </c>
      <c r="I946" s="6">
        <f t="shared" si="147"/>
        <v>8313.8719744870596</v>
      </c>
      <c r="J946" s="78" t="s">
        <v>36</v>
      </c>
      <c r="K946" s="94" t="s">
        <v>9</v>
      </c>
      <c r="L946" s="6">
        <f t="shared" si="142"/>
        <v>137178.88757903647</v>
      </c>
      <c r="M946" s="5">
        <f t="shared" si="143"/>
        <v>6235.4039808652942</v>
      </c>
      <c r="N946" s="5">
        <f t="shared" si="144"/>
        <v>124.70807961730588</v>
      </c>
      <c r="O946" s="6">
        <f t="shared" si="145"/>
        <v>143289.58348028446</v>
      </c>
    </row>
    <row r="947" spans="2:15" x14ac:dyDescent="0.3">
      <c r="B947" s="126">
        <f t="shared" si="141"/>
        <v>932</v>
      </c>
      <c r="C947" s="113">
        <f t="shared" si="146"/>
        <v>46229</v>
      </c>
      <c r="D947" s="70" t="s">
        <v>266</v>
      </c>
      <c r="E947" s="76" t="s">
        <v>1233</v>
      </c>
      <c r="F947" s="71" t="s">
        <v>954</v>
      </c>
      <c r="G947" s="71" t="s">
        <v>1234</v>
      </c>
      <c r="H947" s="73">
        <v>1.75</v>
      </c>
      <c r="I947" s="6">
        <f t="shared" si="147"/>
        <v>8684.2171806233</v>
      </c>
      <c r="J947" s="78" t="s">
        <v>517</v>
      </c>
      <c r="K947" s="94" t="s">
        <v>9</v>
      </c>
      <c r="L947" s="6">
        <f t="shared" si="142"/>
        <v>143289.58348028446</v>
      </c>
      <c r="M947" s="5">
        <f t="shared" si="143"/>
        <v>6513.1628854674746</v>
      </c>
      <c r="N947" s="5">
        <f t="shared" si="144"/>
        <v>130.26325770934949</v>
      </c>
      <c r="O947" s="6">
        <f t="shared" si="145"/>
        <v>149672.48310804256</v>
      </c>
    </row>
    <row r="948" spans="2:15" x14ac:dyDescent="0.3">
      <c r="B948" s="126">
        <f t="shared" si="141"/>
        <v>933</v>
      </c>
      <c r="C948" s="113">
        <f t="shared" si="146"/>
        <v>46230</v>
      </c>
      <c r="D948" s="70" t="s">
        <v>341</v>
      </c>
      <c r="E948" s="76" t="s">
        <v>1235</v>
      </c>
      <c r="F948" s="71" t="s">
        <v>915</v>
      </c>
      <c r="G948" s="71" t="s">
        <v>1236</v>
      </c>
      <c r="H948" s="73">
        <v>1.67</v>
      </c>
      <c r="I948" s="6">
        <f t="shared" si="147"/>
        <v>9071.0595823056101</v>
      </c>
      <c r="J948" s="78" t="s">
        <v>121</v>
      </c>
      <c r="K948" s="94" t="s">
        <v>9</v>
      </c>
      <c r="L948" s="6">
        <f t="shared" si="142"/>
        <v>149672.48310804256</v>
      </c>
      <c r="M948" s="5">
        <f t="shared" si="143"/>
        <v>6077.6099201447578</v>
      </c>
      <c r="N948" s="5">
        <f t="shared" si="144"/>
        <v>121.55219840289516</v>
      </c>
      <c r="O948" s="6">
        <f t="shared" si="145"/>
        <v>155628.54082978441</v>
      </c>
    </row>
    <row r="949" spans="2:15" x14ac:dyDescent="0.3">
      <c r="B949" s="126">
        <f t="shared" si="141"/>
        <v>934</v>
      </c>
      <c r="C949" s="113">
        <f t="shared" si="146"/>
        <v>46231</v>
      </c>
      <c r="D949" s="70" t="s">
        <v>17</v>
      </c>
      <c r="E949" s="76" t="s">
        <v>1237</v>
      </c>
      <c r="F949" s="71" t="s">
        <v>11</v>
      </c>
      <c r="G949" s="71" t="s">
        <v>897</v>
      </c>
      <c r="H949" s="77">
        <v>1.89</v>
      </c>
      <c r="I949" s="6">
        <f t="shared" si="147"/>
        <v>9432.032777562692</v>
      </c>
      <c r="J949" s="78" t="s">
        <v>29</v>
      </c>
      <c r="K949" s="94" t="s">
        <v>22</v>
      </c>
      <c r="L949" s="6">
        <f t="shared" si="142"/>
        <v>155628.54082978441</v>
      </c>
      <c r="M949" s="5">
        <f t="shared" si="143"/>
        <v>-9432.032777562692</v>
      </c>
      <c r="N949" s="5">
        <f t="shared" si="144"/>
        <v>0</v>
      </c>
      <c r="O949" s="6">
        <f t="shared" si="145"/>
        <v>146196.50805222173</v>
      </c>
    </row>
    <row r="950" spans="2:15" x14ac:dyDescent="0.3">
      <c r="B950" s="126">
        <f t="shared" si="141"/>
        <v>935</v>
      </c>
      <c r="C950" s="113">
        <f t="shared" si="146"/>
        <v>46232</v>
      </c>
      <c r="D950" s="70" t="s">
        <v>17</v>
      </c>
      <c r="E950" s="70" t="s">
        <v>1238</v>
      </c>
      <c r="F950" s="71" t="s">
        <v>915</v>
      </c>
      <c r="G950" s="72" t="s">
        <v>1239</v>
      </c>
      <c r="H950" s="77">
        <v>2.2999999999999998</v>
      </c>
      <c r="I950" s="6">
        <f t="shared" si="147"/>
        <v>8860.3944274073783</v>
      </c>
      <c r="J950" s="78" t="s">
        <v>31</v>
      </c>
      <c r="K950" s="94" t="s">
        <v>9</v>
      </c>
      <c r="L950" s="6">
        <f t="shared" si="142"/>
        <v>146196.50805222173</v>
      </c>
      <c r="M950" s="5">
        <f t="shared" si="143"/>
        <v>11518.51275562959</v>
      </c>
      <c r="N950" s="5">
        <f t="shared" si="144"/>
        <v>230.37025511259179</v>
      </c>
      <c r="O950" s="6">
        <f t="shared" si="145"/>
        <v>157484.65055273872</v>
      </c>
    </row>
    <row r="951" spans="2:15" x14ac:dyDescent="0.3">
      <c r="B951" s="126">
        <f t="shared" si="141"/>
        <v>936</v>
      </c>
      <c r="C951" s="113">
        <f t="shared" si="146"/>
        <v>46233</v>
      </c>
      <c r="D951" s="70" t="s">
        <v>23</v>
      </c>
      <c r="E951" s="76" t="s">
        <v>1240</v>
      </c>
      <c r="F951" s="71" t="s">
        <v>915</v>
      </c>
      <c r="G951" s="71" t="s">
        <v>1241</v>
      </c>
      <c r="H951" s="73">
        <v>2.04</v>
      </c>
      <c r="I951" s="6">
        <f t="shared" si="147"/>
        <v>9544.5242759235589</v>
      </c>
      <c r="J951" s="78" t="s">
        <v>43</v>
      </c>
      <c r="K951" s="94" t="s">
        <v>22</v>
      </c>
      <c r="L951" s="6">
        <f t="shared" si="142"/>
        <v>157484.65055273872</v>
      </c>
      <c r="M951" s="5">
        <f t="shared" si="143"/>
        <v>-9544.5242759235589</v>
      </c>
      <c r="N951" s="5">
        <f t="shared" si="144"/>
        <v>0</v>
      </c>
      <c r="O951" s="6">
        <f t="shared" si="145"/>
        <v>147940.12627681516</v>
      </c>
    </row>
    <row r="952" spans="2:15" x14ac:dyDescent="0.3">
      <c r="B952" s="126">
        <f t="shared" si="141"/>
        <v>937</v>
      </c>
      <c r="C952" s="113">
        <f t="shared" si="146"/>
        <v>46234</v>
      </c>
      <c r="D952" s="70" t="s">
        <v>341</v>
      </c>
      <c r="E952" s="76" t="s">
        <v>1242</v>
      </c>
      <c r="F952" s="71" t="s">
        <v>1021</v>
      </c>
      <c r="G952" s="71" t="s">
        <v>1078</v>
      </c>
      <c r="H952" s="73">
        <v>2.12</v>
      </c>
      <c r="I952" s="6">
        <f t="shared" si="147"/>
        <v>8966.0682592009198</v>
      </c>
      <c r="J952" s="78" t="s">
        <v>121</v>
      </c>
      <c r="K952" s="94" t="s">
        <v>22</v>
      </c>
      <c r="L952" s="6">
        <f t="shared" si="142"/>
        <v>147940.12627681516</v>
      </c>
      <c r="M952" s="5">
        <f t="shared" si="143"/>
        <v>-8966.0682592009198</v>
      </c>
      <c r="N952" s="5">
        <f t="shared" si="144"/>
        <v>0</v>
      </c>
      <c r="O952" s="6">
        <f t="shared" si="145"/>
        <v>138974.05801761424</v>
      </c>
    </row>
    <row r="953" spans="2:15" x14ac:dyDescent="0.3">
      <c r="B953" s="126">
        <f t="shared" si="141"/>
        <v>938</v>
      </c>
      <c r="C953" s="113">
        <f>C952+1</f>
        <v>46235</v>
      </c>
      <c r="D953" s="70" t="s">
        <v>742</v>
      </c>
      <c r="E953" s="76" t="s">
        <v>1243</v>
      </c>
      <c r="F953" s="71" t="s">
        <v>981</v>
      </c>
      <c r="G953" s="71" t="s">
        <v>1244</v>
      </c>
      <c r="H953" s="73">
        <v>2.2400000000000002</v>
      </c>
      <c r="I953" s="6">
        <f t="shared" si="147"/>
        <v>8422.6701828857113</v>
      </c>
      <c r="J953" s="78" t="s">
        <v>41</v>
      </c>
      <c r="K953" s="94" t="s">
        <v>9</v>
      </c>
      <c r="L953" s="6">
        <f t="shared" si="142"/>
        <v>138974.05801761424</v>
      </c>
      <c r="M953" s="5">
        <f t="shared" si="143"/>
        <v>10444.111026778284</v>
      </c>
      <c r="N953" s="5">
        <f t="shared" si="144"/>
        <v>208.88222053556569</v>
      </c>
      <c r="O953" s="6">
        <f t="shared" si="145"/>
        <v>149209.28682385696</v>
      </c>
    </row>
    <row r="954" spans="2:15" x14ac:dyDescent="0.3">
      <c r="B954" s="126">
        <f t="shared" si="141"/>
        <v>939</v>
      </c>
      <c r="C954" s="113">
        <f t="shared" ref="C954:C969" si="148">C953+1</f>
        <v>46236</v>
      </c>
      <c r="D954" s="70" t="s">
        <v>266</v>
      </c>
      <c r="E954" s="76" t="s">
        <v>1245</v>
      </c>
      <c r="F954" s="71" t="s">
        <v>954</v>
      </c>
      <c r="G954" s="71" t="s">
        <v>1246</v>
      </c>
      <c r="H954" s="73">
        <v>1.79</v>
      </c>
      <c r="I954" s="6">
        <f t="shared" si="147"/>
        <v>9042.9870802337555</v>
      </c>
      <c r="J954" s="78" t="s">
        <v>230</v>
      </c>
      <c r="K954" s="94" t="s">
        <v>22</v>
      </c>
      <c r="L954" s="6">
        <f t="shared" si="142"/>
        <v>149209.28682385696</v>
      </c>
      <c r="M954" s="5">
        <f t="shared" si="143"/>
        <v>-9042.9870802337555</v>
      </c>
      <c r="N954" s="5">
        <f t="shared" si="144"/>
        <v>0</v>
      </c>
      <c r="O954" s="6">
        <f t="shared" si="145"/>
        <v>140166.29974362321</v>
      </c>
    </row>
    <row r="955" spans="2:15" x14ac:dyDescent="0.3">
      <c r="B955" s="126">
        <f t="shared" si="141"/>
        <v>940</v>
      </c>
      <c r="C955" s="113">
        <f t="shared" si="148"/>
        <v>46237</v>
      </c>
      <c r="D955" s="70" t="s">
        <v>266</v>
      </c>
      <c r="E955" s="76" t="s">
        <v>1247</v>
      </c>
      <c r="F955" s="71" t="s">
        <v>11</v>
      </c>
      <c r="G955" s="71" t="s">
        <v>897</v>
      </c>
      <c r="H955" s="73">
        <v>1.68</v>
      </c>
      <c r="I955" s="6">
        <f t="shared" si="147"/>
        <v>8494.9272571892852</v>
      </c>
      <c r="J955" s="78" t="s">
        <v>219</v>
      </c>
      <c r="K955" s="94" t="s">
        <v>22</v>
      </c>
      <c r="L955" s="6">
        <f t="shared" si="142"/>
        <v>140166.29974362321</v>
      </c>
      <c r="M955" s="5">
        <f t="shared" si="143"/>
        <v>-8494.9272571892852</v>
      </c>
      <c r="N955" s="5">
        <f t="shared" si="144"/>
        <v>0</v>
      </c>
      <c r="O955" s="6">
        <f t="shared" si="145"/>
        <v>131671.37248643392</v>
      </c>
    </row>
    <row r="956" spans="2:15" x14ac:dyDescent="0.3">
      <c r="B956" s="126">
        <f t="shared" si="141"/>
        <v>941</v>
      </c>
      <c r="C956" s="113">
        <f t="shared" si="148"/>
        <v>46238</v>
      </c>
      <c r="D956" s="70" t="s">
        <v>17</v>
      </c>
      <c r="E956" s="76" t="s">
        <v>1248</v>
      </c>
      <c r="F956" s="71" t="s">
        <v>985</v>
      </c>
      <c r="G956" s="71" t="s">
        <v>946</v>
      </c>
      <c r="H956" s="77">
        <v>1.96</v>
      </c>
      <c r="I956" s="6">
        <f t="shared" si="147"/>
        <v>7980.0831809959946</v>
      </c>
      <c r="J956" s="78" t="s">
        <v>25</v>
      </c>
      <c r="K956" s="94" t="s">
        <v>9</v>
      </c>
      <c r="L956" s="6">
        <f t="shared" si="142"/>
        <v>131671.37248643392</v>
      </c>
      <c r="M956" s="5">
        <f t="shared" si="143"/>
        <v>7660.8798537561543</v>
      </c>
      <c r="N956" s="5">
        <f t="shared" si="144"/>
        <v>153.21759707512308</v>
      </c>
      <c r="O956" s="6">
        <f t="shared" si="145"/>
        <v>139179.03474311496</v>
      </c>
    </row>
    <row r="957" spans="2:15" x14ac:dyDescent="0.3">
      <c r="B957" s="126">
        <f t="shared" si="141"/>
        <v>942</v>
      </c>
      <c r="C957" s="113">
        <f t="shared" si="148"/>
        <v>46239</v>
      </c>
      <c r="D957" s="70" t="s">
        <v>17</v>
      </c>
      <c r="E957" s="76" t="s">
        <v>1249</v>
      </c>
      <c r="F957" s="71" t="s">
        <v>954</v>
      </c>
      <c r="G957" s="71" t="s">
        <v>1250</v>
      </c>
      <c r="H957" s="73">
        <v>1.76</v>
      </c>
      <c r="I957" s="6">
        <f t="shared" si="147"/>
        <v>8435.0930147342406</v>
      </c>
      <c r="J957" s="78" t="s">
        <v>41</v>
      </c>
      <c r="K957" s="94" t="s">
        <v>38</v>
      </c>
      <c r="L957" s="6">
        <f t="shared" si="142"/>
        <v>139179.03474311496</v>
      </c>
      <c r="M957" s="5">
        <v>0</v>
      </c>
      <c r="N957" s="5">
        <f t="shared" si="144"/>
        <v>0</v>
      </c>
      <c r="O957" s="6">
        <f t="shared" si="145"/>
        <v>139179.03474311496</v>
      </c>
    </row>
    <row r="958" spans="2:15" x14ac:dyDescent="0.3">
      <c r="B958" s="126">
        <f t="shared" si="141"/>
        <v>943</v>
      </c>
      <c r="C958" s="113">
        <f t="shared" si="148"/>
        <v>46240</v>
      </c>
      <c r="D958" s="70" t="s">
        <v>23</v>
      </c>
      <c r="E958" s="76" t="s">
        <v>1251</v>
      </c>
      <c r="F958" s="71" t="s">
        <v>915</v>
      </c>
      <c r="G958" s="71" t="s">
        <v>1252</v>
      </c>
      <c r="H958" s="73">
        <v>2</v>
      </c>
      <c r="I958" s="6">
        <f t="shared" si="147"/>
        <v>8435.0930147342406</v>
      </c>
      <c r="J958" s="78" t="s">
        <v>36</v>
      </c>
      <c r="K958" s="94" t="s">
        <v>9</v>
      </c>
      <c r="L958" s="6">
        <f t="shared" si="142"/>
        <v>139179.03474311496</v>
      </c>
      <c r="M958" s="5">
        <f t="shared" si="143"/>
        <v>8435.0930147342406</v>
      </c>
      <c r="N958" s="5">
        <f t="shared" si="144"/>
        <v>168.70186029468482</v>
      </c>
      <c r="O958" s="6">
        <f t="shared" si="145"/>
        <v>147445.42589755452</v>
      </c>
    </row>
    <row r="959" spans="2:15" x14ac:dyDescent="0.3">
      <c r="B959" s="126">
        <f t="shared" si="141"/>
        <v>944</v>
      </c>
      <c r="C959" s="113">
        <f t="shared" si="148"/>
        <v>46241</v>
      </c>
      <c r="D959" s="70" t="s">
        <v>1253</v>
      </c>
      <c r="E959" s="76" t="s">
        <v>1254</v>
      </c>
      <c r="F959" s="71" t="s">
        <v>981</v>
      </c>
      <c r="G959" s="71" t="s">
        <v>1255</v>
      </c>
      <c r="H959" s="73">
        <v>1.75</v>
      </c>
      <c r="I959" s="6">
        <f t="shared" si="147"/>
        <v>8936.0864180336066</v>
      </c>
      <c r="J959" s="78" t="s">
        <v>48</v>
      </c>
      <c r="K959" s="94" t="s">
        <v>38</v>
      </c>
      <c r="L959" s="6">
        <f t="shared" si="142"/>
        <v>147445.42589755452</v>
      </c>
      <c r="M959" s="5">
        <v>0</v>
      </c>
      <c r="N959" s="5">
        <f t="shared" si="144"/>
        <v>0</v>
      </c>
      <c r="O959" s="6">
        <f t="shared" si="145"/>
        <v>147445.42589755452</v>
      </c>
    </row>
    <row r="960" spans="2:15" x14ac:dyDescent="0.3">
      <c r="B960" s="126">
        <f t="shared" si="141"/>
        <v>945</v>
      </c>
      <c r="C960" s="113">
        <f t="shared" si="148"/>
        <v>46242</v>
      </c>
      <c r="D960" s="70" t="s">
        <v>742</v>
      </c>
      <c r="E960" s="76" t="s">
        <v>1256</v>
      </c>
      <c r="F960" s="71" t="s">
        <v>981</v>
      </c>
      <c r="G960" s="71" t="s">
        <v>1257</v>
      </c>
      <c r="H960" s="73">
        <v>1.75</v>
      </c>
      <c r="I960" s="6">
        <f t="shared" si="147"/>
        <v>8936.0864180336066</v>
      </c>
      <c r="J960" s="78" t="s">
        <v>31</v>
      </c>
      <c r="K960" s="94" t="s">
        <v>9</v>
      </c>
      <c r="L960" s="6">
        <f t="shared" si="142"/>
        <v>147445.42589755452</v>
      </c>
      <c r="M960" s="5">
        <f t="shared" si="143"/>
        <v>6702.064813525205</v>
      </c>
      <c r="N960" s="5">
        <f t="shared" si="144"/>
        <v>134.04129627050409</v>
      </c>
      <c r="O960" s="6">
        <f t="shared" si="145"/>
        <v>154013.44941480923</v>
      </c>
    </row>
    <row r="961" spans="2:15" x14ac:dyDescent="0.3">
      <c r="B961" s="126">
        <f t="shared" si="141"/>
        <v>946</v>
      </c>
      <c r="C961" s="113">
        <f t="shared" si="148"/>
        <v>46243</v>
      </c>
      <c r="D961" s="70" t="s">
        <v>742</v>
      </c>
      <c r="E961" s="76" t="s">
        <v>1258</v>
      </c>
      <c r="F961" s="71" t="s">
        <v>915</v>
      </c>
      <c r="G961" s="71" t="s">
        <v>1259</v>
      </c>
      <c r="H961" s="73">
        <v>1.86</v>
      </c>
      <c r="I961" s="6">
        <f t="shared" si="147"/>
        <v>9334.1484493823773</v>
      </c>
      <c r="J961" s="78" t="s">
        <v>29</v>
      </c>
      <c r="K961" s="94" t="s">
        <v>22</v>
      </c>
      <c r="L961" s="6">
        <f t="shared" si="142"/>
        <v>154013.44941480923</v>
      </c>
      <c r="M961" s="5">
        <f t="shared" si="143"/>
        <v>-9334.1484493823773</v>
      </c>
      <c r="N961" s="5">
        <f t="shared" si="144"/>
        <v>0</v>
      </c>
      <c r="O961" s="6">
        <f t="shared" si="145"/>
        <v>144679.30096542687</v>
      </c>
    </row>
    <row r="962" spans="2:15" x14ac:dyDescent="0.3">
      <c r="B962" s="126">
        <f t="shared" si="141"/>
        <v>947</v>
      </c>
      <c r="C962" s="113">
        <f t="shared" si="148"/>
        <v>46244</v>
      </c>
      <c r="D962" s="70" t="s">
        <v>266</v>
      </c>
      <c r="E962" s="76" t="s">
        <v>1260</v>
      </c>
      <c r="F962" s="71" t="s">
        <v>915</v>
      </c>
      <c r="G962" s="71" t="s">
        <v>1232</v>
      </c>
      <c r="H962" s="73">
        <v>1.8</v>
      </c>
      <c r="I962" s="6">
        <f t="shared" si="147"/>
        <v>8768.4424827531438</v>
      </c>
      <c r="J962" s="78" t="s">
        <v>31</v>
      </c>
      <c r="K962" s="94" t="s">
        <v>22</v>
      </c>
      <c r="L962" s="6">
        <f t="shared" si="142"/>
        <v>144679.30096542687</v>
      </c>
      <c r="M962" s="5">
        <f t="shared" si="143"/>
        <v>-8768.4424827531438</v>
      </c>
      <c r="N962" s="5">
        <f t="shared" si="144"/>
        <v>0</v>
      </c>
      <c r="O962" s="6">
        <f t="shared" si="145"/>
        <v>135910.85848267374</v>
      </c>
    </row>
    <row r="963" spans="2:15" x14ac:dyDescent="0.3">
      <c r="B963" s="126">
        <f t="shared" ref="B963:B969" si="149">B962+1</f>
        <v>948</v>
      </c>
      <c r="C963" s="113">
        <f t="shared" si="148"/>
        <v>46245</v>
      </c>
      <c r="D963" s="70" t="s">
        <v>17</v>
      </c>
      <c r="E963" s="76" t="s">
        <v>1261</v>
      </c>
      <c r="F963" s="71" t="s">
        <v>985</v>
      </c>
      <c r="G963" s="71" t="s">
        <v>946</v>
      </c>
      <c r="H963" s="73">
        <v>1.93</v>
      </c>
      <c r="I963" s="6">
        <f t="shared" si="147"/>
        <v>8237.0217262226506</v>
      </c>
      <c r="J963" s="78" t="s">
        <v>21</v>
      </c>
      <c r="K963" s="94" t="s">
        <v>22</v>
      </c>
      <c r="L963" s="6">
        <f t="shared" si="142"/>
        <v>135910.85848267374</v>
      </c>
      <c r="M963" s="5">
        <f t="shared" si="143"/>
        <v>-8237.0217262226506</v>
      </c>
      <c r="N963" s="5">
        <f t="shared" si="144"/>
        <v>0</v>
      </c>
      <c r="O963" s="6">
        <f t="shared" si="145"/>
        <v>127673.83675645108</v>
      </c>
    </row>
    <row r="964" spans="2:15" x14ac:dyDescent="0.3">
      <c r="B964" s="126">
        <f t="shared" si="149"/>
        <v>949</v>
      </c>
      <c r="C964" s="113">
        <f t="shared" si="148"/>
        <v>46246</v>
      </c>
      <c r="D964" s="70" t="s">
        <v>1136</v>
      </c>
      <c r="E964" s="76" t="s">
        <v>1262</v>
      </c>
      <c r="F964" s="71" t="s">
        <v>11</v>
      </c>
      <c r="G964" s="71" t="s">
        <v>897</v>
      </c>
      <c r="H964" s="73">
        <v>2.06</v>
      </c>
      <c r="I964" s="6">
        <f t="shared" si="147"/>
        <v>7737.8082882697627</v>
      </c>
      <c r="J964" s="78" t="s">
        <v>62</v>
      </c>
      <c r="K964" s="94" t="s">
        <v>9</v>
      </c>
      <c r="L964" s="6">
        <f t="shared" si="142"/>
        <v>127673.83675645108</v>
      </c>
      <c r="M964" s="5">
        <f t="shared" si="143"/>
        <v>8202.0767855659487</v>
      </c>
      <c r="N964" s="5">
        <f t="shared" si="144"/>
        <v>164.04153571131897</v>
      </c>
      <c r="O964" s="6">
        <f t="shared" si="145"/>
        <v>135711.8720063057</v>
      </c>
    </row>
    <row r="965" spans="2:15" x14ac:dyDescent="0.3">
      <c r="B965" s="126">
        <f t="shared" si="149"/>
        <v>950</v>
      </c>
      <c r="C965" s="113">
        <f t="shared" si="148"/>
        <v>46247</v>
      </c>
      <c r="D965" s="70" t="s">
        <v>23</v>
      </c>
      <c r="E965" s="76" t="s">
        <v>1263</v>
      </c>
      <c r="F965" s="71" t="s">
        <v>1264</v>
      </c>
      <c r="G965" s="71" t="s">
        <v>897</v>
      </c>
      <c r="H965" s="73">
        <v>2.14</v>
      </c>
      <c r="I965" s="6">
        <f t="shared" si="147"/>
        <v>8224.9619397761035</v>
      </c>
      <c r="J965" s="78" t="s">
        <v>31</v>
      </c>
      <c r="K965" s="94" t="s">
        <v>9</v>
      </c>
      <c r="L965" s="6">
        <f t="shared" si="142"/>
        <v>135711.8720063057</v>
      </c>
      <c r="M965" s="5">
        <f t="shared" si="143"/>
        <v>9376.4566113447581</v>
      </c>
      <c r="N965" s="5">
        <f t="shared" si="144"/>
        <v>187.52913222689517</v>
      </c>
      <c r="O965" s="6">
        <f t="shared" si="145"/>
        <v>144900.79948542357</v>
      </c>
    </row>
    <row r="966" spans="2:15" x14ac:dyDescent="0.3">
      <c r="B966" s="126">
        <f t="shared" si="149"/>
        <v>951</v>
      </c>
      <c r="C966" s="113">
        <f t="shared" si="148"/>
        <v>46248</v>
      </c>
      <c r="D966" s="70" t="s">
        <v>1253</v>
      </c>
      <c r="E966" s="76" t="s">
        <v>1265</v>
      </c>
      <c r="F966" s="71" t="s">
        <v>1163</v>
      </c>
      <c r="G966" s="71" t="s">
        <v>1266</v>
      </c>
      <c r="H966" s="73">
        <v>1.93</v>
      </c>
      <c r="I966" s="6">
        <f t="shared" si="147"/>
        <v>8781.8666354802172</v>
      </c>
      <c r="J966" s="78" t="s">
        <v>50</v>
      </c>
      <c r="K966" s="94" t="s">
        <v>9</v>
      </c>
      <c r="L966" s="6">
        <f t="shared" si="142"/>
        <v>144900.79948542357</v>
      </c>
      <c r="M966" s="5">
        <f t="shared" si="143"/>
        <v>8167.1359709966018</v>
      </c>
      <c r="N966" s="5">
        <f t="shared" si="144"/>
        <v>163.34271941993202</v>
      </c>
      <c r="O966" s="6">
        <f t="shared" si="145"/>
        <v>152904.59273700026</v>
      </c>
    </row>
    <row r="967" spans="2:15" x14ac:dyDescent="0.3">
      <c r="B967" s="126">
        <f t="shared" si="149"/>
        <v>952</v>
      </c>
      <c r="C967" s="113">
        <f t="shared" si="148"/>
        <v>46249</v>
      </c>
      <c r="D967" s="70" t="s">
        <v>42</v>
      </c>
      <c r="E967" s="76" t="s">
        <v>1267</v>
      </c>
      <c r="F967" s="71" t="s">
        <v>915</v>
      </c>
      <c r="G967" s="71" t="s">
        <v>1268</v>
      </c>
      <c r="H967" s="73">
        <v>2.04</v>
      </c>
      <c r="I967" s="6">
        <f t="shared" si="147"/>
        <v>9266.9450143636514</v>
      </c>
      <c r="J967" s="78" t="s">
        <v>25</v>
      </c>
      <c r="K967" s="94" t="s">
        <v>22</v>
      </c>
      <c r="L967" s="6">
        <f t="shared" si="142"/>
        <v>152904.59273700026</v>
      </c>
      <c r="M967" s="5">
        <f t="shared" si="143"/>
        <v>-9266.9450143636514</v>
      </c>
      <c r="N967" s="5">
        <f t="shared" si="144"/>
        <v>0</v>
      </c>
      <c r="O967" s="6">
        <f t="shared" si="145"/>
        <v>143637.64772263661</v>
      </c>
    </row>
    <row r="968" spans="2:15" x14ac:dyDescent="0.3">
      <c r="B968" s="126">
        <f t="shared" si="149"/>
        <v>953</v>
      </c>
      <c r="C968" s="113">
        <f t="shared" si="148"/>
        <v>46250</v>
      </c>
      <c r="D968" s="70" t="s">
        <v>42</v>
      </c>
      <c r="E968" s="76" t="s">
        <v>1269</v>
      </c>
      <c r="F968" s="71" t="s">
        <v>915</v>
      </c>
      <c r="G968" s="71" t="s">
        <v>1104</v>
      </c>
      <c r="H968" s="73">
        <v>2.12</v>
      </c>
      <c r="I968" s="6">
        <f t="shared" si="147"/>
        <v>8705.3119831900985</v>
      </c>
      <c r="J968" s="78" t="s">
        <v>41</v>
      </c>
      <c r="K968" s="94" t="s">
        <v>22</v>
      </c>
      <c r="L968" s="6">
        <f t="shared" si="142"/>
        <v>143637.64772263661</v>
      </c>
      <c r="M968" s="5">
        <f t="shared" si="143"/>
        <v>-8705.3119831900985</v>
      </c>
      <c r="N968" s="5">
        <f t="shared" si="144"/>
        <v>0</v>
      </c>
      <c r="O968" s="6">
        <f t="shared" si="145"/>
        <v>134932.33573944651</v>
      </c>
    </row>
    <row r="969" spans="2:15" x14ac:dyDescent="0.3">
      <c r="B969" s="126">
        <f t="shared" si="149"/>
        <v>954</v>
      </c>
      <c r="C969" s="113">
        <f t="shared" si="148"/>
        <v>46251</v>
      </c>
      <c r="D969" s="70" t="s">
        <v>652</v>
      </c>
      <c r="E969" s="76" t="s">
        <v>1270</v>
      </c>
      <c r="F969" s="71" t="s">
        <v>1163</v>
      </c>
      <c r="G969" s="71" t="s">
        <v>1271</v>
      </c>
      <c r="H969" s="73">
        <v>2.1</v>
      </c>
      <c r="I969" s="6">
        <f t="shared" si="147"/>
        <v>8177.7173175422131</v>
      </c>
      <c r="J969" s="78" t="s">
        <v>28</v>
      </c>
      <c r="K969" s="94" t="s">
        <v>9</v>
      </c>
      <c r="L969" s="6">
        <f t="shared" si="142"/>
        <v>134932.33573944651</v>
      </c>
      <c r="M969" s="5">
        <f t="shared" si="143"/>
        <v>8995.489049296435</v>
      </c>
      <c r="N969" s="5">
        <f t="shared" si="144"/>
        <v>179.90978098592871</v>
      </c>
      <c r="O969" s="6">
        <f t="shared" si="145"/>
        <v>143747.91500775702</v>
      </c>
    </row>
  </sheetData>
  <mergeCells count="15">
    <mergeCell ref="M2:N2"/>
    <mergeCell ref="M3:N3"/>
    <mergeCell ref="M4:N4"/>
    <mergeCell ref="B433:B434"/>
    <mergeCell ref="C433:C434"/>
    <mergeCell ref="D433:D434"/>
    <mergeCell ref="E433:E434"/>
    <mergeCell ref="J433:J434"/>
    <mergeCell ref="G2:G4"/>
    <mergeCell ref="B407:B408"/>
    <mergeCell ref="C407:C408"/>
    <mergeCell ref="D407:D408"/>
    <mergeCell ref="B426:B427"/>
    <mergeCell ref="C426:C427"/>
    <mergeCell ref="D426:D427"/>
  </mergeCells>
  <conditionalFormatting sqref="D193:H194">
    <cfRule type="containsBlanks" dxfId="136" priority="125">
      <formula>LEN(TRIM(D193))=0</formula>
    </cfRule>
  </conditionalFormatting>
  <conditionalFormatting sqref="D197:H198 J197:K198 D202:H202 J202:K202">
    <cfRule type="containsBlanks" dxfId="135" priority="118">
      <formula>LEN(TRIM(D197))=0</formula>
    </cfRule>
  </conditionalFormatting>
  <conditionalFormatting sqref="E177:H180">
    <cfRule type="containsBlanks" dxfId="134" priority="146">
      <formula>LEN(TRIM(E177))=0</formula>
    </cfRule>
  </conditionalFormatting>
  <conditionalFormatting sqref="E183:H184">
    <cfRule type="containsBlanks" dxfId="133" priority="132">
      <formula>LEN(TRIM(E183))=0</formula>
    </cfRule>
  </conditionalFormatting>
  <conditionalFormatting sqref="E189:H189">
    <cfRule type="containsBlanks" dxfId="132" priority="127">
      <formula>LEN(TRIM(E189))=0</formula>
    </cfRule>
  </conditionalFormatting>
  <conditionalFormatting sqref="G234">
    <cfRule type="containsBlanks" dxfId="131" priority="116">
      <formula>LEN(TRIM(G234))=0</formula>
    </cfRule>
  </conditionalFormatting>
  <conditionalFormatting sqref="J209:J211">
    <cfRule type="containsBlanks" dxfId="130" priority="117">
      <formula>LEN(TRIM(J209))=0</formula>
    </cfRule>
  </conditionalFormatting>
  <conditionalFormatting sqref="J172:K180">
    <cfRule type="containsBlanks" dxfId="129" priority="133">
      <formula>LEN(TRIM(J172))=0</formula>
    </cfRule>
  </conditionalFormatting>
  <conditionalFormatting sqref="J182:K184">
    <cfRule type="containsBlanks" dxfId="128" priority="128">
      <formula>LEN(TRIM(J182))=0</formula>
    </cfRule>
  </conditionalFormatting>
  <conditionalFormatting sqref="K7:K181">
    <cfRule type="cellIs" dxfId="127" priority="134" operator="equal">
      <formula>"D"</formula>
    </cfRule>
    <cfRule type="cellIs" dxfId="126" priority="135" operator="equal">
      <formula>"L"</formula>
    </cfRule>
    <cfRule type="cellIs" dxfId="125" priority="136" operator="equal">
      <formula>"W"</formula>
    </cfRule>
  </conditionalFormatting>
  <conditionalFormatting sqref="K182:K193">
    <cfRule type="cellIs" dxfId="124" priority="129" operator="equal">
      <formula>"D"</formula>
    </cfRule>
    <cfRule type="cellIs" dxfId="123" priority="130" operator="equal">
      <formula>"L"</formula>
    </cfRule>
    <cfRule type="cellIs" dxfId="122" priority="131" operator="equal">
      <formula>"W"</formula>
    </cfRule>
  </conditionalFormatting>
  <conditionalFormatting sqref="K194">
    <cfRule type="cellIs" dxfId="121" priority="122" operator="equal">
      <formula>"D"</formula>
    </cfRule>
    <cfRule type="cellIs" dxfId="120" priority="123" operator="equal">
      <formula>"L"</formula>
    </cfRule>
    <cfRule type="cellIs" dxfId="119" priority="124" operator="equal">
      <formula>"W"</formula>
    </cfRule>
  </conditionalFormatting>
  <conditionalFormatting sqref="K197:K198 K202:K268">
    <cfRule type="cellIs" dxfId="118" priority="119" operator="equal">
      <formula>"D"</formula>
    </cfRule>
    <cfRule type="cellIs" dxfId="117" priority="120" operator="equal">
      <formula>"L"</formula>
    </cfRule>
    <cfRule type="cellIs" dxfId="116" priority="121" operator="equal">
      <formula>"W"</formula>
    </cfRule>
  </conditionalFormatting>
  <conditionalFormatting sqref="K269:K372">
    <cfRule type="cellIs" dxfId="115" priority="108" operator="equal">
      <formula>"D"</formula>
    </cfRule>
    <cfRule type="cellIs" dxfId="114" priority="109" operator="equal">
      <formula>"L"</formula>
    </cfRule>
    <cfRule type="cellIs" dxfId="113" priority="110" operator="equal">
      <formula>"W"</formula>
    </cfRule>
  </conditionalFormatting>
  <conditionalFormatting sqref="K373:K403">
    <cfRule type="cellIs" dxfId="109" priority="105" operator="equal">
      <formula>"D"</formula>
    </cfRule>
    <cfRule type="cellIs" dxfId="108" priority="106" operator="equal">
      <formula>"L"</formula>
    </cfRule>
    <cfRule type="cellIs" dxfId="107" priority="107" operator="equal">
      <formula>"W"</formula>
    </cfRule>
  </conditionalFormatting>
  <conditionalFormatting sqref="K404:K434">
    <cfRule type="cellIs" dxfId="106" priority="102" operator="equal">
      <formula>"L"</formula>
    </cfRule>
    <cfRule type="cellIs" dxfId="105" priority="103" operator="equal">
      <formula>"D"</formula>
    </cfRule>
    <cfRule type="cellIs" dxfId="104" priority="104" operator="equal">
      <formula>"W"</formula>
    </cfRule>
  </conditionalFormatting>
  <conditionalFormatting sqref="K435:K465">
    <cfRule type="cellIs" dxfId="103" priority="99" operator="equal">
      <formula>"D"</formula>
    </cfRule>
    <cfRule type="cellIs" dxfId="102" priority="100" operator="equal">
      <formula>"L"</formula>
    </cfRule>
    <cfRule type="cellIs" dxfId="101" priority="101" operator="equal">
      <formula>"W"</formula>
    </cfRule>
  </conditionalFormatting>
  <conditionalFormatting sqref="K466:K495">
    <cfRule type="cellIs" dxfId="100" priority="96" operator="equal">
      <formula>"D"</formula>
    </cfRule>
    <cfRule type="cellIs" dxfId="99" priority="97" operator="equal">
      <formula>"L"</formula>
    </cfRule>
    <cfRule type="cellIs" dxfId="98" priority="98" operator="equal">
      <formula>"W"</formula>
    </cfRule>
  </conditionalFormatting>
  <conditionalFormatting sqref="K496:K526">
    <cfRule type="cellIs" dxfId="97" priority="93" operator="equal">
      <formula>"D"</formula>
    </cfRule>
    <cfRule type="cellIs" dxfId="96" priority="94" operator="equal">
      <formula>"L"</formula>
    </cfRule>
    <cfRule type="cellIs" dxfId="95" priority="95" operator="equal">
      <formula>"W"</formula>
    </cfRule>
  </conditionalFormatting>
  <conditionalFormatting sqref="D540:D552 D554:D556">
    <cfRule type="containsBlanks" dxfId="94" priority="92">
      <formula>LEN(TRIM(D540))=0</formula>
    </cfRule>
  </conditionalFormatting>
  <conditionalFormatting sqref="E541">
    <cfRule type="containsBlanks" dxfId="93" priority="87">
      <formula>LEN(TRIM(E541))=0</formula>
    </cfRule>
  </conditionalFormatting>
  <conditionalFormatting sqref="F540:G541 H540:H542 E542:G542 E543:H552 E554:H556">
    <cfRule type="containsBlanks" dxfId="92" priority="88">
      <formula>LEN(TRIM(E540))=0</formula>
    </cfRule>
  </conditionalFormatting>
  <conditionalFormatting sqref="J540:K552 J554:K556">
    <cfRule type="containsBlanks" dxfId="91" priority="80">
      <formula>LEN(TRIM(J540))=0</formula>
    </cfRule>
  </conditionalFormatting>
  <conditionalFormatting sqref="K527:K538">
    <cfRule type="cellIs" dxfId="90" priority="89" operator="equal">
      <formula>"D"</formula>
    </cfRule>
    <cfRule type="cellIs" dxfId="89" priority="90" operator="equal">
      <formula>"L"</formula>
    </cfRule>
    <cfRule type="cellIs" dxfId="88" priority="91" operator="equal">
      <formula>"W"</formula>
    </cfRule>
  </conditionalFormatting>
  <conditionalFormatting sqref="K540:K552">
    <cfRule type="cellIs" dxfId="87" priority="81" operator="equal">
      <formula>"D"</formula>
    </cfRule>
    <cfRule type="cellIs" dxfId="86" priority="82" operator="equal">
      <formula>"L"</formula>
    </cfRule>
    <cfRule type="cellIs" dxfId="85" priority="83" operator="equal">
      <formula>"W"</formula>
    </cfRule>
  </conditionalFormatting>
  <conditionalFormatting sqref="K554:K556">
    <cfRule type="cellIs" dxfId="84" priority="84" operator="equal">
      <formula>"D"</formula>
    </cfRule>
    <cfRule type="cellIs" dxfId="83" priority="85" operator="equal">
      <formula>"L"</formula>
    </cfRule>
    <cfRule type="cellIs" dxfId="82" priority="86" operator="equal">
      <formula>"W"</formula>
    </cfRule>
  </conditionalFormatting>
  <conditionalFormatting sqref="D557:H557 D560:H561 D564:H565 D569:H569">
    <cfRule type="containsBlanks" dxfId="81" priority="78">
      <formula>LEN(TRIM(D557))=0</formula>
    </cfRule>
  </conditionalFormatting>
  <conditionalFormatting sqref="D570:H587">
    <cfRule type="containsBlanks" dxfId="80" priority="79">
      <formula>LEN(TRIM(D570))=0</formula>
    </cfRule>
  </conditionalFormatting>
  <conditionalFormatting sqref="J557:K557 J560:K561 J564:K565 J569:K587">
    <cfRule type="containsBlanks" dxfId="79" priority="74">
      <formula>LEN(TRIM(J557))=0</formula>
    </cfRule>
  </conditionalFormatting>
  <conditionalFormatting sqref="K557 K560:K561 K564:K565 K569:K587">
    <cfRule type="cellIs" dxfId="78" priority="75" operator="equal">
      <formula>"D"</formula>
    </cfRule>
    <cfRule type="cellIs" dxfId="77" priority="76" operator="equal">
      <formula>"L"</formula>
    </cfRule>
    <cfRule type="cellIs" dxfId="76" priority="77" operator="equal">
      <formula>"W"</formula>
    </cfRule>
  </conditionalFormatting>
  <conditionalFormatting sqref="D619 D622:D627 D630:D632">
    <cfRule type="containsBlanks" dxfId="72" priority="63">
      <formula>LEN(TRIM(D619))=0</formula>
    </cfRule>
  </conditionalFormatting>
  <conditionalFormatting sqref="F619:H619 J619:K619 E622:H627 J622:K627 E630:H632 J630:K648 D633:H648">
    <cfRule type="containsBlanks" dxfId="71" priority="64">
      <formula>LEN(TRIM(D619))=0</formula>
    </cfRule>
  </conditionalFormatting>
  <conditionalFormatting sqref="K619">
    <cfRule type="cellIs" dxfId="70" priority="65" operator="equal">
      <formula>"D"</formula>
    </cfRule>
    <cfRule type="cellIs" dxfId="69" priority="66" operator="equal">
      <formula>"L"</formula>
    </cfRule>
    <cfRule type="cellIs" dxfId="68" priority="67" operator="equal">
      <formula>"W"</formula>
    </cfRule>
  </conditionalFormatting>
  <conditionalFormatting sqref="K622:K627 K630:K648">
    <cfRule type="cellIs" dxfId="67" priority="68" operator="equal">
      <formula>"D"</formula>
    </cfRule>
    <cfRule type="cellIs" dxfId="66" priority="69" operator="equal">
      <formula>"L"</formula>
    </cfRule>
    <cfRule type="cellIs" dxfId="65" priority="70" operator="equal">
      <formula>"W"</formula>
    </cfRule>
  </conditionalFormatting>
  <conditionalFormatting sqref="K649:K679">
    <cfRule type="cellIs" dxfId="64" priority="60" operator="equal">
      <formula>"L"</formula>
    </cfRule>
    <cfRule type="cellIs" dxfId="63" priority="61" operator="equal">
      <formula>"D"</formula>
    </cfRule>
    <cfRule type="cellIs" dxfId="62" priority="62" operator="equal">
      <formula>"W"</formula>
    </cfRule>
  </conditionalFormatting>
  <conditionalFormatting sqref="K680:K709">
    <cfRule type="cellIs" dxfId="61" priority="57" operator="equal">
      <formula>"L"</formula>
    </cfRule>
    <cfRule type="cellIs" dxfId="60" priority="58" operator="equal">
      <formula>"D"</formula>
    </cfRule>
    <cfRule type="cellIs" dxfId="59" priority="59" operator="equal">
      <formula>"W"</formula>
    </cfRule>
  </conditionalFormatting>
  <conditionalFormatting sqref="D724:E724">
    <cfRule type="containsBlanks" dxfId="58" priority="53">
      <formula>LEN(TRIM(D724))=0</formula>
    </cfRule>
  </conditionalFormatting>
  <conditionalFormatting sqref="D726:H726">
    <cfRule type="containsBlanks" dxfId="57" priority="52">
      <formula>LEN(TRIM(D726))=0</formula>
    </cfRule>
  </conditionalFormatting>
  <conditionalFormatting sqref="K710:K739">
    <cfRule type="cellIs" dxfId="56" priority="54" operator="equal">
      <formula>"L"</formula>
    </cfRule>
    <cfRule type="cellIs" dxfId="55" priority="55" operator="equal">
      <formula>"D"</formula>
    </cfRule>
    <cfRule type="cellIs" dxfId="54" priority="56" operator="equal">
      <formula>"W"</formula>
    </cfRule>
  </conditionalFormatting>
  <conditionalFormatting sqref="D741:H771">
    <cfRule type="containsBlanks" dxfId="53" priority="47">
      <formula>LEN(TRIM(D741))=0</formula>
    </cfRule>
  </conditionalFormatting>
  <conditionalFormatting sqref="J741:K771">
    <cfRule type="containsBlanks" dxfId="52" priority="48">
      <formula>LEN(TRIM(J741))=0</formula>
    </cfRule>
  </conditionalFormatting>
  <conditionalFormatting sqref="K741:K771">
    <cfRule type="cellIs" dxfId="51" priority="49" operator="equal">
      <formula>"D"</formula>
    </cfRule>
    <cfRule type="cellIs" dxfId="50" priority="50" operator="equal">
      <formula>"L"</formula>
    </cfRule>
    <cfRule type="cellIs" dxfId="49" priority="51" operator="equal">
      <formula>"W"</formula>
    </cfRule>
  </conditionalFormatting>
  <conditionalFormatting sqref="D772:H799">
    <cfRule type="containsBlanks" dxfId="48" priority="42">
      <formula>LEN(TRIM(D772))=0</formula>
    </cfRule>
  </conditionalFormatting>
  <conditionalFormatting sqref="J772:K799">
    <cfRule type="containsBlanks" dxfId="47" priority="43">
      <formula>LEN(TRIM(J772))=0</formula>
    </cfRule>
  </conditionalFormatting>
  <conditionalFormatting sqref="K772:K799">
    <cfRule type="cellIs" dxfId="46" priority="44" operator="equal">
      <formula>"D"</formula>
    </cfRule>
    <cfRule type="cellIs" dxfId="45" priority="45" operator="equal">
      <formula>"L"</formula>
    </cfRule>
    <cfRule type="cellIs" dxfId="44" priority="46" operator="equal">
      <formula>"W"</formula>
    </cfRule>
  </conditionalFormatting>
  <conditionalFormatting sqref="D800:H821 D823:H823 D825:H828 D830:H830">
    <cfRule type="containsBlanks" dxfId="40" priority="37">
      <formula>LEN(TRIM(D800))=0</formula>
    </cfRule>
  </conditionalFormatting>
  <conditionalFormatting sqref="J800:K821 J823:K823 J825:K828 J830:K830">
    <cfRule type="containsBlanks" dxfId="39" priority="38">
      <formula>LEN(TRIM(J800))=0</formula>
    </cfRule>
  </conditionalFormatting>
  <conditionalFormatting sqref="K800:K821 K823 K825:K828 K830">
    <cfRule type="cellIs" dxfId="38" priority="39" operator="equal">
      <formula>"D"</formula>
    </cfRule>
    <cfRule type="cellIs" dxfId="37" priority="40" operator="equal">
      <formula>"L"</formula>
    </cfRule>
    <cfRule type="cellIs" dxfId="36" priority="41" operator="equal">
      <formula>"W"</formula>
    </cfRule>
  </conditionalFormatting>
  <conditionalFormatting sqref="D831:H860">
    <cfRule type="containsBlanks" dxfId="35" priority="32">
      <formula>LEN(TRIM(D831))=0</formula>
    </cfRule>
  </conditionalFormatting>
  <conditionalFormatting sqref="J831:K860">
    <cfRule type="containsBlanks" dxfId="34" priority="33">
      <formula>LEN(TRIM(J831))=0</formula>
    </cfRule>
  </conditionalFormatting>
  <conditionalFormatting sqref="K831:K860">
    <cfRule type="cellIs" dxfId="33" priority="34" operator="equal">
      <formula>"D"</formula>
    </cfRule>
    <cfRule type="cellIs" dxfId="32" priority="35" operator="equal">
      <formula>"L"</formula>
    </cfRule>
    <cfRule type="cellIs" dxfId="31" priority="36" operator="equal">
      <formula>"W"</formula>
    </cfRule>
  </conditionalFormatting>
  <conditionalFormatting sqref="D861:H875 D877:H877 D879:H885 D887:H887 D890:H891">
    <cfRule type="containsBlanks" dxfId="30" priority="27">
      <formula>LEN(TRIM(D861))=0</formula>
    </cfRule>
  </conditionalFormatting>
  <conditionalFormatting sqref="J861:K875 J877:K877 J879:K885 J887:K887 J890:K891">
    <cfRule type="containsBlanks" dxfId="29" priority="28">
      <formula>LEN(TRIM(J861))=0</formula>
    </cfRule>
  </conditionalFormatting>
  <conditionalFormatting sqref="K861:K875 K877 K879:K885 K887 K890:K891">
    <cfRule type="cellIs" dxfId="28" priority="29" operator="equal">
      <formula>"D"</formula>
    </cfRule>
    <cfRule type="cellIs" dxfId="27" priority="30" operator="equal">
      <formula>"L"</formula>
    </cfRule>
    <cfRule type="cellIs" dxfId="26" priority="31" operator="equal">
      <formula>"W"</formula>
    </cfRule>
  </conditionalFormatting>
  <conditionalFormatting sqref="D892:H892 D894:H899">
    <cfRule type="containsBlanks" dxfId="25" priority="22">
      <formula>LEN(TRIM(D892))=0</formula>
    </cfRule>
  </conditionalFormatting>
  <conditionalFormatting sqref="E902:H921">
    <cfRule type="containsBlanks" dxfId="24" priority="17">
      <formula>LEN(TRIM(E902))=0</formula>
    </cfRule>
  </conditionalFormatting>
  <conditionalFormatting sqref="J892:K892 J894:K899">
    <cfRule type="containsBlanks" dxfId="23" priority="23">
      <formula>LEN(TRIM(J892))=0</formula>
    </cfRule>
  </conditionalFormatting>
  <conditionalFormatting sqref="J902:K921">
    <cfRule type="containsBlanks" dxfId="22" priority="18">
      <formula>LEN(TRIM(J902))=0</formula>
    </cfRule>
  </conditionalFormatting>
  <conditionalFormatting sqref="K892 K894:K899">
    <cfRule type="cellIs" dxfId="21" priority="24" operator="equal">
      <formula>"D"</formula>
    </cfRule>
    <cfRule type="cellIs" dxfId="20" priority="25" operator="equal">
      <formula>"L"</formula>
    </cfRule>
    <cfRule type="cellIs" dxfId="19" priority="26" operator="equal">
      <formula>"W"</formula>
    </cfRule>
  </conditionalFormatting>
  <conditionalFormatting sqref="K902:K921">
    <cfRule type="cellIs" dxfId="18" priority="19" operator="equal">
      <formula>"D"</formula>
    </cfRule>
    <cfRule type="cellIs" dxfId="17" priority="20" operator="equal">
      <formula>"L"</formula>
    </cfRule>
    <cfRule type="cellIs" dxfId="16" priority="21" operator="equal">
      <formula>"W"</formula>
    </cfRule>
  </conditionalFormatting>
  <conditionalFormatting sqref="E922:H928 E930:H933 E936:H936 E939:H949">
    <cfRule type="containsBlanks" dxfId="15" priority="11">
      <formula>LEN(TRIM(E922))=0</formula>
    </cfRule>
  </conditionalFormatting>
  <conditionalFormatting sqref="E951:H952">
    <cfRule type="containsBlanks" dxfId="14" priority="16">
      <formula>LEN(TRIM(E951))=0</formula>
    </cfRule>
  </conditionalFormatting>
  <conditionalFormatting sqref="J922:K928 J930:K933 J936:K936 J939:K952">
    <cfRule type="containsBlanks" dxfId="13" priority="12">
      <formula>LEN(TRIM(J922))=0</formula>
    </cfRule>
  </conditionalFormatting>
  <conditionalFormatting sqref="K922:K928 K930:K933 K936 K939:K952">
    <cfRule type="cellIs" dxfId="12" priority="13" operator="equal">
      <formula>"D"</formula>
    </cfRule>
    <cfRule type="cellIs" dxfId="11" priority="14" operator="equal">
      <formula>"L"</formula>
    </cfRule>
    <cfRule type="cellIs" dxfId="10" priority="15" operator="equal">
      <formula>"W"</formula>
    </cfRule>
  </conditionalFormatting>
  <conditionalFormatting sqref="E953:H955 E957:H969">
    <cfRule type="containsBlanks" dxfId="9" priority="6">
      <formula>LEN(TRIM(E953))=0</formula>
    </cfRule>
  </conditionalFormatting>
  <conditionalFormatting sqref="J953:K969">
    <cfRule type="containsBlanks" dxfId="8" priority="7">
      <formula>LEN(TRIM(J953))=0</formula>
    </cfRule>
  </conditionalFormatting>
  <conditionalFormatting sqref="K953:K969">
    <cfRule type="cellIs" dxfId="7" priority="8" operator="equal">
      <formula>"D"</formula>
    </cfRule>
    <cfRule type="cellIs" dxfId="6" priority="9" operator="equal">
      <formula>"L"</formula>
    </cfRule>
    <cfRule type="cellIs" dxfId="5" priority="10" operator="equal">
      <formula>"W"</formula>
    </cfRule>
  </conditionalFormatting>
  <conditionalFormatting sqref="D588:H606 D609:H618">
    <cfRule type="containsBlanks" dxfId="4" priority="1">
      <formula>LEN(TRIM(D588))=0</formula>
    </cfRule>
  </conditionalFormatting>
  <conditionalFormatting sqref="J588:K606 J609:K618">
    <cfRule type="containsBlanks" dxfId="3" priority="2">
      <formula>LEN(TRIM(J588))=0</formula>
    </cfRule>
  </conditionalFormatting>
  <conditionalFormatting sqref="K588:K606 K609:K618">
    <cfRule type="cellIs" dxfId="2" priority="3" operator="equal">
      <formula>"D"</formula>
    </cfRule>
    <cfRule type="cellIs" dxfId="1" priority="4" operator="equal">
      <formula>"L"</formula>
    </cfRule>
    <cfRule type="cellIs" dxfId="0" priority="5" operator="equal">
      <formula>"W"</formula>
    </cfRule>
  </conditionalFormatting>
  <pageMargins left="0.7" right="0.7" top="0.75" bottom="0.75" header="0.3" footer="0.3"/>
  <pageSetup scale="48" orientation="portrait" r:id="rId1"/>
  <rowBreaks count="1" manualBreakCount="1">
    <brk id="279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PGX5 2024 - DAILY SELECTIONS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Keith Misell</cp:lastModifiedBy>
  <cp:lastPrinted>2024-10-02T13:56:23Z</cp:lastPrinted>
  <dcterms:created xsi:type="dcterms:W3CDTF">2022-11-14T08:21:58Z</dcterms:created>
  <dcterms:modified xsi:type="dcterms:W3CDTF">2026-08-17T23:14:38Z</dcterms:modified>
</cp:coreProperties>
</file>